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Graduate Outcomes Reports\"/>
    </mc:Choice>
  </mc:AlternateContent>
  <xr:revisionPtr revIDLastSave="0" documentId="13_ncr:1_{FB6F9D13-7212-4749-87C4-E33C95961487}" xr6:coauthVersionLast="47" xr6:coauthVersionMax="47" xr10:uidLastSave="{00000000-0000-0000-0000-000000000000}"/>
  <workbookProtection workbookAlgorithmName="SHA-512" workbookHashValue="I+0MtvkVbSIsm3iBBUcdazxz4f/1dHRHMCWC8jmRSuZo/DJUiUlt3IJijmEzgrbbhKBLKtXCSagLkbEpgLj5Og==" workbookSaltValue="LaSXb1Mn4fKyBliUMKbvLw==" workbookSpinCount="100000" lockStructure="1"/>
  <bookViews>
    <workbookView xWindow="23880" yWindow="-120" windowWidth="21840" windowHeight="13140" xr2:uid="{780C3C48-1A8F-4916-A6A8-319D3A62822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1" l="1"/>
  <c r="L28" i="1"/>
  <c r="J28" i="1"/>
  <c r="H28" i="1"/>
  <c r="F28" i="1"/>
  <c r="K76" i="1"/>
  <c r="I76" i="1"/>
  <c r="G76" i="1"/>
  <c r="E76" i="1"/>
  <c r="D76" i="1"/>
  <c r="F60" i="1"/>
  <c r="H31" i="1"/>
  <c r="L45" i="1"/>
  <c r="J45" i="1"/>
  <c r="H45" i="1"/>
  <c r="F45" i="1"/>
  <c r="L44" i="1"/>
  <c r="L43" i="1"/>
  <c r="L42" i="1"/>
  <c r="L41" i="1"/>
  <c r="L40" i="1"/>
  <c r="L37" i="1"/>
  <c r="L36" i="1"/>
  <c r="L34" i="1"/>
  <c r="L31" i="1"/>
  <c r="L30" i="1"/>
  <c r="J44" i="1"/>
  <c r="J43" i="1"/>
  <c r="J42" i="1"/>
  <c r="J41" i="1"/>
  <c r="J40" i="1"/>
  <c r="J37" i="1"/>
  <c r="J36" i="1"/>
  <c r="J34" i="1"/>
  <c r="J31" i="1"/>
  <c r="J30" i="1"/>
  <c r="H44" i="1"/>
  <c r="H43" i="1"/>
  <c r="H42" i="1"/>
  <c r="H41" i="1"/>
  <c r="H40" i="1"/>
  <c r="H37" i="1"/>
  <c r="H36" i="1"/>
  <c r="H34" i="1"/>
  <c r="H30" i="1"/>
  <c r="F61" i="1"/>
  <c r="F57" i="1"/>
  <c r="F44" i="1"/>
  <c r="F43" i="1"/>
  <c r="F42" i="1"/>
  <c r="F41" i="1"/>
  <c r="F40" i="1"/>
  <c r="F38" i="1"/>
  <c r="F37" i="1"/>
  <c r="F36" i="1"/>
  <c r="F34" i="1"/>
  <c r="F31" i="1"/>
  <c r="F30" i="1"/>
  <c r="F29" i="1"/>
  <c r="F22" i="1"/>
  <c r="J7" i="1"/>
  <c r="J20" i="1"/>
  <c r="J32" i="1"/>
  <c r="H32" i="1"/>
  <c r="F32" i="1"/>
  <c r="H76" i="1" l="1"/>
  <c r="J76" i="1"/>
  <c r="L76" i="1"/>
  <c r="F76" i="1"/>
  <c r="L75" i="1"/>
  <c r="L74" i="1"/>
  <c r="L65" i="1"/>
  <c r="L66" i="1"/>
  <c r="L67" i="1"/>
  <c r="L68" i="1"/>
  <c r="L54" i="1"/>
  <c r="L55" i="1"/>
  <c r="L56" i="1"/>
  <c r="L58" i="1"/>
  <c r="L59" i="1"/>
  <c r="L62" i="1"/>
  <c r="L63" i="1"/>
  <c r="L64" i="1"/>
  <c r="L53" i="1"/>
  <c r="L33" i="1"/>
  <c r="L35" i="1"/>
  <c r="L39" i="1"/>
  <c r="L46" i="1"/>
  <c r="L16" i="1"/>
  <c r="L17" i="1"/>
  <c r="L18" i="1"/>
  <c r="L19" i="1"/>
  <c r="L20" i="1"/>
  <c r="L21" i="1"/>
  <c r="L7" i="1"/>
  <c r="L8" i="1"/>
  <c r="L9" i="1"/>
  <c r="L11" i="1"/>
  <c r="L14" i="1"/>
  <c r="L6" i="1"/>
  <c r="J75" i="1"/>
  <c r="J74" i="1"/>
  <c r="J65" i="1"/>
  <c r="J66" i="1"/>
  <c r="J67" i="1"/>
  <c r="J68" i="1"/>
  <c r="J54" i="1"/>
  <c r="J55" i="1"/>
  <c r="J56" i="1"/>
  <c r="J58" i="1"/>
  <c r="J59" i="1"/>
  <c r="J62" i="1"/>
  <c r="J63" i="1"/>
  <c r="J64" i="1"/>
  <c r="J53" i="1"/>
  <c r="J33" i="1"/>
  <c r="J35" i="1"/>
  <c r="J39" i="1"/>
  <c r="J46" i="1"/>
  <c r="J18" i="1"/>
  <c r="J19" i="1"/>
  <c r="J21" i="1"/>
  <c r="J8" i="1"/>
  <c r="J9" i="1"/>
  <c r="J11" i="1"/>
  <c r="J14" i="1"/>
  <c r="J16" i="1"/>
  <c r="J17" i="1"/>
  <c r="J6" i="1"/>
  <c r="H75" i="1"/>
  <c r="H74" i="1"/>
  <c r="H65" i="1"/>
  <c r="H66" i="1"/>
  <c r="H67" i="1"/>
  <c r="H68" i="1"/>
  <c r="H54" i="1"/>
  <c r="H55" i="1"/>
  <c r="H56" i="1"/>
  <c r="H58" i="1"/>
  <c r="H59" i="1"/>
  <c r="H62" i="1"/>
  <c r="H63" i="1"/>
  <c r="H64" i="1"/>
  <c r="H53" i="1"/>
  <c r="H35" i="1"/>
  <c r="H39" i="1"/>
  <c r="H46" i="1"/>
  <c r="H33" i="1"/>
  <c r="H17" i="1"/>
  <c r="H18" i="1"/>
  <c r="H19" i="1"/>
  <c r="H20" i="1"/>
  <c r="H21" i="1"/>
  <c r="H14" i="1"/>
  <c r="H16" i="1"/>
  <c r="H8" i="1"/>
  <c r="H9" i="1"/>
  <c r="H11" i="1"/>
  <c r="H7" i="1"/>
  <c r="H6" i="1"/>
  <c r="F6" i="1"/>
  <c r="F19" i="1"/>
  <c r="F17" i="1"/>
  <c r="F75" i="1"/>
  <c r="F33" i="1"/>
  <c r="F35" i="1"/>
  <c r="F39" i="1"/>
  <c r="F46" i="1"/>
  <c r="F53" i="1"/>
  <c r="F54" i="1"/>
  <c r="F55" i="1"/>
  <c r="F56" i="1"/>
  <c r="F58" i="1"/>
  <c r="F59" i="1"/>
  <c r="F62" i="1"/>
  <c r="F63" i="1"/>
  <c r="F64" i="1"/>
  <c r="F65" i="1"/>
  <c r="F66" i="1"/>
  <c r="F67" i="1"/>
  <c r="F68" i="1"/>
  <c r="F74" i="1"/>
  <c r="F8" i="1"/>
  <c r="F9" i="1"/>
  <c r="F10" i="1"/>
  <c r="F11" i="1"/>
  <c r="F12" i="1"/>
  <c r="F14" i="1"/>
  <c r="F16" i="1"/>
  <c r="F18" i="1"/>
  <c r="F20" i="1"/>
  <c r="F21" i="1"/>
  <c r="F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Jerri Arnold Cook</author>
  </authors>
  <commentList>
    <comment ref="A70" authorId="0" shapeId="0" xr:uid="{32F48F18-DD9E-440C-B281-5B288A0FB33B}">
      <text>
        <r>
          <rPr>
            <b/>
            <sz val="9"/>
            <color indexed="81"/>
            <rFont val="Tahoma"/>
            <charset val="1"/>
          </rPr>
          <t>Jerri Arnold Cook:</t>
        </r>
        <r>
          <rPr>
            <sz val="9"/>
            <color indexed="81"/>
            <rFont val="Tahoma"/>
            <charset val="1"/>
          </rPr>
          <t xml:space="preserve">
</t>
        </r>
      </text>
    </comment>
  </commentList>
</comments>
</file>

<file path=xl/sharedStrings.xml><?xml version="1.0" encoding="utf-8"?>
<sst xmlns="http://schemas.openxmlformats.org/spreadsheetml/2006/main" count="202" uniqueCount="111">
  <si>
    <t>Major</t>
  </si>
  <si>
    <t>Degree</t>
  </si>
  <si>
    <t>1. College</t>
  </si>
  <si>
    <t xml:space="preserve">College of Business &amp; Professional Studies </t>
  </si>
  <si>
    <t xml:space="preserve">Craig School of Business </t>
  </si>
  <si>
    <t xml:space="preserve">Education </t>
  </si>
  <si>
    <t>Engineering Technology</t>
  </si>
  <si>
    <t xml:space="preserve">Communications </t>
  </si>
  <si>
    <t>School of Fine Arts</t>
  </si>
  <si>
    <t xml:space="preserve">Psychology </t>
  </si>
  <si>
    <t xml:space="preserve">College of Science &amp; Health </t>
  </si>
  <si>
    <t>Biology</t>
  </si>
  <si>
    <t>Chemistry</t>
  </si>
  <si>
    <t>Computer Science, Mathematics, Physics</t>
  </si>
  <si>
    <t xml:space="preserve">Nursing </t>
  </si>
  <si>
    <t xml:space="preserve">Bachelors of General Studies </t>
  </si>
  <si>
    <t xml:space="preserve">Bachelors of Science and Technology </t>
  </si>
  <si>
    <t xml:space="preserve">Interdisciplinary Studies </t>
  </si>
  <si>
    <t xml:space="preserve">Biochemistry &amp; Molecular Biology </t>
  </si>
  <si>
    <t xml:space="preserve">Wildlife Conservation &amp; Management </t>
  </si>
  <si>
    <t>BS</t>
  </si>
  <si>
    <t xml:space="preserve">Business </t>
  </si>
  <si>
    <t>Accounting</t>
  </si>
  <si>
    <t>BS/BA</t>
  </si>
  <si>
    <t>Finance</t>
  </si>
  <si>
    <t xml:space="preserve">Management/General Concentration </t>
  </si>
  <si>
    <t>Marketing</t>
  </si>
  <si>
    <t>Supply Chain/Management</t>
  </si>
  <si>
    <t xml:space="preserve">Biology &amp; Chemistry </t>
  </si>
  <si>
    <t xml:space="preserve">Medical Laboratory Sience </t>
  </si>
  <si>
    <t xml:space="preserve">Convergent Journalism &amp; Public Relations </t>
  </si>
  <si>
    <t xml:space="preserve">Computer Science/General Concentration </t>
  </si>
  <si>
    <t xml:space="preserve">Criminal Justice </t>
  </si>
  <si>
    <t>AS</t>
  </si>
  <si>
    <t>BSE</t>
  </si>
  <si>
    <t xml:space="preserve">Special Education </t>
  </si>
  <si>
    <t>Digital Amnimation</t>
  </si>
  <si>
    <t>BFA</t>
  </si>
  <si>
    <t>Graphic Design</t>
  </si>
  <si>
    <t>Music</t>
  </si>
  <si>
    <t>Musical Arts</t>
  </si>
  <si>
    <t>BME</t>
  </si>
  <si>
    <t>Cinema</t>
  </si>
  <si>
    <t>Performing &amp; Cinematic Arts</t>
  </si>
  <si>
    <t>BAA</t>
  </si>
  <si>
    <t xml:space="preserve">Health Information Systems </t>
  </si>
  <si>
    <t>Health Information Management</t>
  </si>
  <si>
    <t xml:space="preserve">Recreation Sport Management/Esport Management </t>
  </si>
  <si>
    <t xml:space="preserve">Population Health Management </t>
  </si>
  <si>
    <t>Social Work</t>
  </si>
  <si>
    <t xml:space="preserve">Social Work </t>
  </si>
  <si>
    <t>BSN</t>
  </si>
  <si>
    <t>Psychology</t>
  </si>
  <si>
    <t>MAS</t>
  </si>
  <si>
    <t xml:space="preserve">Applied Science -Forensic Investigation </t>
  </si>
  <si>
    <t xml:space="preserve">Health Professions </t>
  </si>
  <si>
    <t>MBA</t>
  </si>
  <si>
    <t>MSN</t>
  </si>
  <si>
    <t xml:space="preserve">Nurse Educator </t>
  </si>
  <si>
    <t>Reported Continuing Education Percentage</t>
  </si>
  <si>
    <t xml:space="preserve">Assessment </t>
  </si>
  <si>
    <t xml:space="preserve"> </t>
  </si>
  <si>
    <t>Social Science and Humanities</t>
  </si>
  <si>
    <t>Economics</t>
  </si>
  <si>
    <t>History</t>
  </si>
  <si>
    <t>Philosophy</t>
  </si>
  <si>
    <t>BA</t>
  </si>
  <si>
    <t>BSW</t>
  </si>
  <si>
    <t>Political Science</t>
  </si>
  <si>
    <t xml:space="preserve">English </t>
  </si>
  <si>
    <t xml:space="preserve">English Education </t>
  </si>
  <si>
    <t>Mathmatics</t>
  </si>
  <si>
    <t>BMA</t>
  </si>
  <si>
    <t xml:space="preserve">Chemistry/Natural Science </t>
  </si>
  <si>
    <t xml:space="preserve">Strategic Communications </t>
  </si>
  <si>
    <t xml:space="preserve">Studio Arts </t>
  </si>
  <si>
    <t>Physical Education</t>
  </si>
  <si>
    <t>Applied Computer Technology</t>
  </si>
  <si>
    <t>TOTAL</t>
  </si>
  <si>
    <t>Graduates Surveyed Count</t>
  </si>
  <si>
    <t>Response Rate Percentage</t>
  </si>
  <si>
    <t xml:space="preserve">Missouri Western State University May 2022 First Destination Survey </t>
  </si>
  <si>
    <t xml:space="preserve">Data Collection Methods </t>
  </si>
  <si>
    <t xml:space="preserve">First Destination Surveys prior to May 2022 did not prompt students to indicate if they were First Generation Students or indicate if they had an applied learning activities. </t>
  </si>
  <si>
    <t xml:space="preserve">2. Respondent Count </t>
  </si>
  <si>
    <t>3.  Reported Placement Count</t>
  </si>
  <si>
    <t>Reported Placement Percentage</t>
  </si>
  <si>
    <t>4. Reported Continuing Education Count</t>
  </si>
  <si>
    <t xml:space="preserve">1. Colleges, majors, and degrees types are listed as presented on MWSU websites and the commencement information provided by the Registrar's office. </t>
  </si>
  <si>
    <t xml:space="preserve">3. Reported placement includes graduates who indicated they are employed full-time, are continuing their education, joining the military, or plan on volunteering. </t>
  </si>
  <si>
    <t>4. Reported continuing education includes graduates who indicated they are pursing additional degrees of any type bachelors, masters, or certificates.</t>
  </si>
  <si>
    <t>5. Reported Job requires college degree or is related to major count.</t>
  </si>
  <si>
    <t xml:space="preserve">2. Respondent count is the number of  graduates, by major, that completed a First Destination Survey or a faculty member provided information. </t>
  </si>
  <si>
    <t xml:space="preserve">Responses were collected from the First Destination Survey distributed at GradFest, where students pick up their gaps, gowns, and legacy cords. Graduates are also prompted to complete surveys when they down loaded commencement-free pictures or videos. Faculty members were also asked to providinformationtn on graduates who still needed to complete a survey.  </t>
  </si>
  <si>
    <t xml:space="preserve">Data Descriptions </t>
  </si>
  <si>
    <t>5. Reported job requires college degree or is related to major         Count</t>
  </si>
  <si>
    <t xml:space="preserve">Reported job requires college degree or is related to major Percentage </t>
  </si>
  <si>
    <t xml:space="preserve">Missouri Western State University May 2022 First Destination Survey (pg 2) </t>
  </si>
  <si>
    <t xml:space="preserve"> College of Liberal Arts</t>
  </si>
  <si>
    <t xml:space="preserve">Missouri Western State University May 2022 First Destination Survey (pg 3) </t>
  </si>
  <si>
    <t xml:space="preserve">Missouri Western State University May 2022 First Destination Survey (pg 4) </t>
  </si>
  <si>
    <t xml:space="preserve">Fine Arts </t>
  </si>
  <si>
    <t xml:space="preserve">Data collected by the Career Development Center and Institutional Research </t>
  </si>
  <si>
    <t>Report by Dr. Jerri Arnold-Cook, Director Career Development Center</t>
  </si>
  <si>
    <t>Business Administration</t>
  </si>
  <si>
    <t>Early Childhood</t>
  </si>
  <si>
    <t>Elementary Education</t>
  </si>
  <si>
    <t>(Graduate Studies)</t>
  </si>
  <si>
    <t>Construction Engineering Tech</t>
  </si>
  <si>
    <t>Manufacturing Engineering Tech</t>
  </si>
  <si>
    <t>Electronics Engineering Tech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</si>
</sst>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sz val="10"/>
      <color theme="1"/>
      <name val="Calibri"/>
      <family val="2"/>
      <scheme val="minor"/>
    </font>
    <font>
      <sz val="9"/>
      <color indexed="81"/>
      <name val="Tahoma"/>
      <charset val="1"/>
    </font>
    <font>
      <b/>
      <sz val="9"/>
      <color indexed="81"/>
      <name val="Tahoma"/>
      <charset val="1"/>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99">
    <xf numFmtId="0" fontId="0" fillId="0" borderId="0" xfId="0"/>
    <xf numFmtId="0" fontId="0" fillId="0" borderId="0" xfId="0" applyAlignment="1">
      <alignment horizontal="center"/>
    </xf>
    <xf numFmtId="9" fontId="0" fillId="0" borderId="0" xfId="0" applyNumberFormat="1" applyAlignment="1">
      <alignment horizontal="center"/>
    </xf>
    <xf numFmtId="0" fontId="0" fillId="3" borderId="0" xfId="0" applyFill="1"/>
    <xf numFmtId="0" fontId="4" fillId="2" borderId="2" xfId="0" applyFont="1" applyFill="1" applyBorder="1" applyAlignment="1">
      <alignment horizontal="center" vertical="top" wrapText="1"/>
    </xf>
    <xf numFmtId="9" fontId="4" fillId="2" borderId="2" xfId="0" applyNumberFormat="1" applyFont="1" applyFill="1" applyBorder="1" applyAlignment="1">
      <alignment horizontal="center" vertical="top" wrapText="1"/>
    </xf>
    <xf numFmtId="0" fontId="4" fillId="3" borderId="4" xfId="0" applyFont="1" applyFill="1" applyBorder="1" applyAlignment="1">
      <alignment horizontal="center" vertical="top"/>
    </xf>
    <xf numFmtId="0" fontId="5" fillId="0" borderId="1" xfId="0" applyFont="1" applyBorder="1" applyAlignment="1">
      <alignment vertical="top"/>
    </xf>
    <xf numFmtId="0" fontId="5" fillId="0" borderId="1" xfId="0" applyFont="1" applyBorder="1" applyAlignment="1">
      <alignment horizontal="center" vertical="top"/>
    </xf>
    <xf numFmtId="9" fontId="5" fillId="0" borderId="1" xfId="0" applyNumberFormat="1" applyFont="1" applyBorder="1" applyAlignment="1">
      <alignment horizontal="center" vertical="top"/>
    </xf>
    <xf numFmtId="9" fontId="5" fillId="0" borderId="1" xfId="1" applyFont="1" applyFill="1" applyBorder="1" applyAlignment="1">
      <alignment horizontal="center" vertical="top"/>
    </xf>
    <xf numFmtId="9" fontId="5" fillId="0" borderId="1" xfId="1" applyFont="1" applyBorder="1" applyAlignment="1">
      <alignment horizontal="center" vertical="top"/>
    </xf>
    <xf numFmtId="0" fontId="5" fillId="0" borderId="1" xfId="0" applyFont="1" applyBorder="1" applyAlignment="1">
      <alignment vertical="top" wrapText="1"/>
    </xf>
    <xf numFmtId="9" fontId="4" fillId="2" borderId="10" xfId="0" applyNumberFormat="1" applyFont="1" applyFill="1" applyBorder="1" applyAlignment="1">
      <alignment horizontal="center" vertical="top" wrapText="1"/>
    </xf>
    <xf numFmtId="0" fontId="4" fillId="3" borderId="11" xfId="0" applyFont="1" applyFill="1" applyBorder="1" applyAlignment="1">
      <alignment horizontal="center" vertical="top"/>
    </xf>
    <xf numFmtId="0" fontId="4" fillId="0" borderId="13" xfId="0" applyFont="1" applyBorder="1" applyAlignment="1">
      <alignment vertical="top"/>
    </xf>
    <xf numFmtId="9" fontId="5" fillId="0" borderId="14" xfId="0" applyNumberFormat="1" applyFont="1" applyBorder="1" applyAlignment="1">
      <alignment horizontal="center" vertical="top"/>
    </xf>
    <xf numFmtId="0" fontId="5" fillId="0" borderId="13" xfId="0" applyFont="1" applyBorder="1" applyAlignment="1">
      <alignment vertical="top"/>
    </xf>
    <xf numFmtId="0" fontId="5" fillId="0" borderId="13" xfId="0" applyFont="1" applyBorder="1" applyAlignment="1">
      <alignment vertical="top" wrapText="1"/>
    </xf>
    <xf numFmtId="0" fontId="5" fillId="0" borderId="16" xfId="0" applyFont="1" applyBorder="1" applyAlignment="1">
      <alignment vertical="top"/>
    </xf>
    <xf numFmtId="0" fontId="5" fillId="0" borderId="17" xfId="0" applyFont="1" applyBorder="1" applyAlignment="1">
      <alignment vertical="top" wrapText="1"/>
    </xf>
    <xf numFmtId="0" fontId="5" fillId="0" borderId="17" xfId="0" applyFont="1" applyBorder="1" applyAlignment="1">
      <alignment vertical="top"/>
    </xf>
    <xf numFmtId="0" fontId="5" fillId="0" borderId="17" xfId="0" applyFont="1" applyBorder="1" applyAlignment="1">
      <alignment horizontal="center" vertical="top"/>
    </xf>
    <xf numFmtId="9" fontId="5" fillId="0" borderId="17" xfId="0" applyNumberFormat="1" applyFont="1" applyBorder="1" applyAlignment="1">
      <alignment horizontal="center" vertical="top"/>
    </xf>
    <xf numFmtId="9" fontId="5" fillId="0" borderId="18" xfId="0" applyNumberFormat="1" applyFont="1" applyBorder="1" applyAlignment="1">
      <alignment horizontal="center" vertical="top"/>
    </xf>
    <xf numFmtId="0" fontId="5" fillId="0" borderId="19" xfId="0" applyFont="1" applyBorder="1" applyAlignment="1">
      <alignment vertical="top" wrapText="1"/>
    </xf>
    <xf numFmtId="0" fontId="5" fillId="0" borderId="19" xfId="0" applyFont="1" applyBorder="1" applyAlignment="1">
      <alignment vertical="top"/>
    </xf>
    <xf numFmtId="0" fontId="5" fillId="0" borderId="19" xfId="0" applyFont="1" applyBorder="1" applyAlignment="1">
      <alignment horizontal="center" vertical="top"/>
    </xf>
    <xf numFmtId="9" fontId="5" fillId="0" borderId="19" xfId="0" applyNumberFormat="1" applyFont="1" applyBorder="1" applyAlignment="1">
      <alignment horizontal="center" vertical="top"/>
    </xf>
    <xf numFmtId="9" fontId="4" fillId="2" borderId="1" xfId="0" applyNumberFormat="1" applyFont="1" applyFill="1" applyBorder="1" applyAlignment="1">
      <alignment horizontal="center" vertical="top" wrapText="1"/>
    </xf>
    <xf numFmtId="9" fontId="4" fillId="2" borderId="14" xfId="0" applyNumberFormat="1" applyFont="1" applyFill="1" applyBorder="1" applyAlignment="1">
      <alignment horizontal="center" vertical="top" wrapText="1"/>
    </xf>
    <xf numFmtId="0" fontId="4" fillId="0" borderId="9" xfId="0" applyFont="1" applyBorder="1" applyAlignment="1">
      <alignment vertical="top"/>
    </xf>
    <xf numFmtId="0" fontId="4" fillId="0" borderId="0" xfId="0" applyFont="1" applyAlignment="1">
      <alignment vertical="top"/>
    </xf>
    <xf numFmtId="0" fontId="5" fillId="0" borderId="20" xfId="0" applyFont="1" applyBorder="1" applyAlignment="1">
      <alignment vertical="top" wrapText="1"/>
    </xf>
    <xf numFmtId="9" fontId="5" fillId="0" borderId="21" xfId="0" applyNumberFormat="1" applyFont="1" applyBorder="1" applyAlignment="1">
      <alignment horizontal="center" vertical="top"/>
    </xf>
    <xf numFmtId="0" fontId="4" fillId="3" borderId="0" xfId="0" applyFont="1" applyFill="1" applyAlignment="1">
      <alignment horizontal="center" vertical="top"/>
    </xf>
    <xf numFmtId="0" fontId="4" fillId="3" borderId="9" xfId="0" applyFont="1" applyFill="1" applyBorder="1" applyAlignment="1">
      <alignment horizontal="center" vertical="top"/>
    </xf>
    <xf numFmtId="0" fontId="4" fillId="2" borderId="1" xfId="0" applyFont="1" applyFill="1" applyBorder="1" applyAlignment="1">
      <alignment horizontal="center" vertical="center"/>
    </xf>
    <xf numFmtId="9" fontId="4" fillId="2" borderId="1" xfId="0" applyNumberFormat="1" applyFont="1" applyFill="1" applyBorder="1" applyAlignment="1">
      <alignment horizontal="center" vertical="center"/>
    </xf>
    <xf numFmtId="9" fontId="4" fillId="2" borderId="14" xfId="0" applyNumberFormat="1" applyFont="1" applyFill="1" applyBorder="1" applyAlignment="1">
      <alignment horizontal="center" vertical="center"/>
    </xf>
    <xf numFmtId="0" fontId="4" fillId="2" borderId="1" xfId="0" applyFont="1" applyFill="1" applyBorder="1" applyAlignment="1">
      <alignment horizontal="center" vertical="top" wrapText="1"/>
    </xf>
    <xf numFmtId="0" fontId="0" fillId="0" borderId="0" xfId="0"/>
    <xf numFmtId="0" fontId="0" fillId="0" borderId="0" xfId="0"/>
    <xf numFmtId="0" fontId="0" fillId="0" borderId="16" xfId="0" applyBorder="1"/>
    <xf numFmtId="0" fontId="0" fillId="0" borderId="17" xfId="0" applyBorder="1"/>
    <xf numFmtId="0" fontId="0" fillId="0" borderId="18" xfId="0" applyBorder="1"/>
    <xf numFmtId="0" fontId="0" fillId="0" borderId="13" xfId="0" applyBorder="1" applyAlignment="1">
      <alignment vertical="top" wrapText="1"/>
    </xf>
    <xf numFmtId="0" fontId="0" fillId="0" borderId="1" xfId="0" applyBorder="1" applyAlignment="1">
      <alignment vertical="top" wrapText="1"/>
    </xf>
    <xf numFmtId="0" fontId="0" fillId="0" borderId="14" xfId="0" applyBorder="1" applyAlignment="1">
      <alignment vertical="top" wrapText="1"/>
    </xf>
    <xf numFmtId="0" fontId="2" fillId="0" borderId="13" xfId="0" applyFont="1" applyBorder="1" applyAlignment="1">
      <alignment vertical="top" wrapText="1"/>
    </xf>
    <xf numFmtId="0" fontId="2" fillId="0" borderId="1" xfId="0" applyFont="1" applyBorder="1" applyAlignment="1">
      <alignment vertical="top" wrapText="1"/>
    </xf>
    <xf numFmtId="0" fontId="2" fillId="0" borderId="14" xfId="0" applyFont="1" applyBorder="1" applyAlignment="1">
      <alignment vertical="top" wrapText="1"/>
    </xf>
    <xf numFmtId="0" fontId="0" fillId="0" borderId="13" xfId="0" applyBorder="1" applyAlignment="1">
      <alignment wrapText="1"/>
    </xf>
    <xf numFmtId="0" fontId="0" fillId="0" borderId="1" xfId="0" applyBorder="1" applyAlignment="1">
      <alignment wrapText="1"/>
    </xf>
    <xf numFmtId="0" fontId="0" fillId="0" borderId="14" xfId="0" applyBorder="1" applyAlignment="1">
      <alignment wrapText="1"/>
    </xf>
    <xf numFmtId="0" fontId="4" fillId="3" borderId="4" xfId="0" applyFont="1" applyFill="1" applyBorder="1" applyAlignment="1">
      <alignment horizontal="center" vertical="top" wrapText="1"/>
    </xf>
    <xf numFmtId="0" fontId="4" fillId="3" borderId="12" xfId="0" applyFont="1" applyFill="1" applyBorder="1" applyAlignment="1">
      <alignment horizontal="center" vertical="top" wrapText="1"/>
    </xf>
    <xf numFmtId="0" fontId="4" fillId="2" borderId="11" xfId="0" applyFont="1" applyFill="1" applyBorder="1" applyAlignment="1">
      <alignment horizontal="left" vertical="top"/>
    </xf>
    <xf numFmtId="0" fontId="4" fillId="2" borderId="4" xfId="0" applyFont="1" applyFill="1" applyBorder="1" applyAlignment="1">
      <alignment horizontal="left" vertical="top"/>
    </xf>
    <xf numFmtId="0" fontId="4" fillId="2" borderId="12" xfId="0" applyFont="1" applyFill="1" applyBorder="1" applyAlignment="1">
      <alignment horizontal="left" vertical="top"/>
    </xf>
    <xf numFmtId="0" fontId="3" fillId="0" borderId="6" xfId="0" applyFont="1"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4" fillId="0" borderId="13" xfId="0" applyFont="1" applyBorder="1" applyAlignment="1">
      <alignment horizontal="center" vertical="top" wrapText="1"/>
    </xf>
    <xf numFmtId="0" fontId="4" fillId="0" borderId="1" xfId="0" applyFont="1" applyBorder="1" applyAlignment="1">
      <alignment horizontal="center" vertical="top" wrapText="1"/>
    </xf>
    <xf numFmtId="0" fontId="0" fillId="0" borderId="0" xfId="0" applyAlignment="1">
      <alignment wrapText="1"/>
    </xf>
    <xf numFmtId="0" fontId="4" fillId="2" borderId="11" xfId="0" applyFont="1" applyFill="1" applyBorder="1" applyAlignment="1">
      <alignment vertical="top"/>
    </xf>
    <xf numFmtId="0" fontId="4" fillId="2" borderId="4" xfId="0" applyFont="1" applyFill="1" applyBorder="1" applyAlignment="1">
      <alignment vertical="top"/>
    </xf>
    <xf numFmtId="0" fontId="4" fillId="2" borderId="12" xfId="0" applyFont="1" applyFill="1" applyBorder="1" applyAlignment="1">
      <alignment vertical="top"/>
    </xf>
    <xf numFmtId="0" fontId="4" fillId="0" borderId="9" xfId="0" applyFont="1" applyBorder="1" applyAlignment="1">
      <alignment horizontal="center" vertical="top" wrapText="1"/>
    </xf>
    <xf numFmtId="0" fontId="4" fillId="2" borderId="20" xfId="0" applyFont="1" applyFill="1" applyBorder="1" applyAlignment="1">
      <alignment vertical="top"/>
    </xf>
    <xf numFmtId="0" fontId="4" fillId="2" borderId="19" xfId="0" applyFont="1" applyFill="1" applyBorder="1" applyAlignment="1">
      <alignment vertical="top"/>
    </xf>
    <xf numFmtId="0" fontId="4" fillId="2" borderId="21" xfId="0" applyFont="1" applyFill="1" applyBorder="1" applyAlignment="1">
      <alignment vertical="top"/>
    </xf>
    <xf numFmtId="0" fontId="4" fillId="3" borderId="0" xfId="0" applyFont="1" applyFill="1" applyAlignment="1">
      <alignment horizontal="center" vertical="top" wrapText="1"/>
    </xf>
    <xf numFmtId="0" fontId="4" fillId="3" borderId="15" xfId="0" applyFont="1" applyFill="1" applyBorder="1" applyAlignment="1">
      <alignment horizontal="center" vertical="top" wrapText="1"/>
    </xf>
    <xf numFmtId="0" fontId="5" fillId="0" borderId="3" xfId="0" applyFont="1" applyBorder="1" applyAlignment="1">
      <alignment vertical="top" wrapText="1"/>
    </xf>
    <xf numFmtId="0" fontId="5" fillId="0" borderId="5" xfId="0" applyFont="1" applyBorder="1" applyAlignment="1">
      <alignment vertical="top" wrapText="1"/>
    </xf>
    <xf numFmtId="0" fontId="2" fillId="0" borderId="3" xfId="0" applyFont="1" applyBorder="1" applyAlignment="1">
      <alignment vertical="top"/>
    </xf>
    <xf numFmtId="0" fontId="2" fillId="0" borderId="4" xfId="0" applyFont="1" applyBorder="1" applyAlignment="1">
      <alignment vertical="top"/>
    </xf>
    <xf numFmtId="0" fontId="2" fillId="0" borderId="5" xfId="0" applyFont="1" applyBorder="1" applyAlignment="1">
      <alignment vertical="top"/>
    </xf>
    <xf numFmtId="0" fontId="4" fillId="2" borderId="13" xfId="0" applyFont="1" applyFill="1" applyBorder="1" applyAlignment="1">
      <alignment horizontal="center" vertical="center"/>
    </xf>
    <xf numFmtId="0" fontId="4" fillId="2" borderId="1" xfId="0" applyFont="1" applyFill="1" applyBorder="1" applyAlignment="1">
      <alignment horizontal="center" vertical="center"/>
    </xf>
    <xf numFmtId="0" fontId="5" fillId="0" borderId="9" xfId="0" applyFont="1" applyBorder="1" applyAlignment="1">
      <alignment vertical="top"/>
    </xf>
    <xf numFmtId="0" fontId="5" fillId="0" borderId="0" xfId="0" applyFont="1" applyBorder="1" applyAlignment="1">
      <alignment vertical="top" wrapText="1"/>
    </xf>
    <xf numFmtId="0" fontId="5" fillId="0" borderId="0" xfId="0" applyFont="1" applyBorder="1" applyAlignment="1">
      <alignment vertical="top"/>
    </xf>
    <xf numFmtId="0" fontId="5" fillId="0" borderId="0" xfId="0" applyFont="1" applyBorder="1" applyAlignment="1">
      <alignment horizontal="center" vertical="top"/>
    </xf>
    <xf numFmtId="9" fontId="5" fillId="0" borderId="0" xfId="1" applyFont="1" applyBorder="1" applyAlignment="1">
      <alignment horizontal="center" vertical="top"/>
    </xf>
    <xf numFmtId="9" fontId="5" fillId="0" borderId="0" xfId="0" applyNumberFormat="1" applyFont="1" applyBorder="1" applyAlignment="1">
      <alignment horizontal="center" vertical="top"/>
    </xf>
    <xf numFmtId="9" fontId="5" fillId="0" borderId="15" xfId="0" applyNumberFormat="1" applyFont="1" applyBorder="1" applyAlignment="1">
      <alignment horizontal="center" vertical="top"/>
    </xf>
    <xf numFmtId="0" fontId="4" fillId="0" borderId="0" xfId="0" applyFont="1" applyBorder="1" applyAlignment="1">
      <alignment horizontal="center" vertical="top" wrapText="1"/>
    </xf>
    <xf numFmtId="9" fontId="5" fillId="0" borderId="17" xfId="1" applyFont="1" applyBorder="1" applyAlignment="1">
      <alignment horizontal="center" vertical="top"/>
    </xf>
    <xf numFmtId="0" fontId="5" fillId="3" borderId="1" xfId="0" applyFont="1" applyFill="1" applyBorder="1" applyAlignment="1">
      <alignment vertical="top"/>
    </xf>
    <xf numFmtId="0" fontId="4" fillId="2" borderId="19" xfId="0" applyFont="1" applyFill="1" applyBorder="1" applyAlignment="1">
      <alignment horizontal="center" vertical="top" wrapText="1"/>
    </xf>
    <xf numFmtId="0" fontId="4" fillId="2" borderId="19" xfId="0" applyFont="1" applyFill="1" applyBorder="1" applyAlignment="1">
      <alignment horizontal="center" vertical="top" wrapText="1"/>
    </xf>
    <xf numFmtId="9" fontId="4" fillId="2" borderId="19" xfId="0" applyNumberFormat="1" applyFont="1" applyFill="1" applyBorder="1" applyAlignment="1">
      <alignment horizontal="center" vertical="top" wrapText="1"/>
    </xf>
    <xf numFmtId="0" fontId="3" fillId="0" borderId="0" xfId="0" applyFont="1" applyBorder="1" applyAlignment="1">
      <alignment horizontal="center" vertical="top"/>
    </xf>
    <xf numFmtId="0" fontId="0" fillId="0" borderId="0" xfId="0" applyBorder="1" applyAlignment="1">
      <alignment horizontal="center" vertical="top"/>
    </xf>
    <xf numFmtId="0" fontId="4" fillId="0" borderId="0" xfId="0" applyFont="1" applyBorder="1" applyAlignment="1">
      <alignment vertical="top"/>
    </xf>
    <xf numFmtId="0" fontId="0" fillId="0" borderId="0" xfId="0" applyBorder="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50419-6E33-4F2F-9C6C-D15076AACB88}">
  <dimension ref="A1:M88"/>
  <sheetViews>
    <sheetView tabSelected="1" topLeftCell="A38" zoomScaleNormal="100" workbookViewId="0">
      <selection activeCell="M53" sqref="M53"/>
    </sheetView>
  </sheetViews>
  <sheetFormatPr defaultRowHeight="15" x14ac:dyDescent="0.25"/>
  <cols>
    <col min="1" max="1" width="15.5703125" customWidth="1"/>
    <col min="2" max="2" width="18" customWidth="1"/>
    <col min="3" max="3" width="7.42578125" customWidth="1"/>
    <col min="4" max="4" width="9" style="1" customWidth="1"/>
    <col min="5" max="5" width="10" style="1" customWidth="1"/>
    <col min="6" max="6" width="9.42578125" style="1" customWidth="1"/>
    <col min="7" max="7" width="9.7109375" style="1" customWidth="1"/>
    <col min="8" max="8" width="9.140625" style="2" customWidth="1"/>
    <col min="9" max="9" width="9.7109375" style="1" customWidth="1"/>
    <col min="10" max="10" width="9.42578125" style="1" customWidth="1"/>
    <col min="11" max="11" width="10.28515625" style="1" customWidth="1"/>
    <col min="12" max="12" width="10.7109375" style="2" customWidth="1"/>
  </cols>
  <sheetData>
    <row r="1" spans="1:12" ht="32.1" customHeight="1" x14ac:dyDescent="0.25">
      <c r="A1" s="60" t="s">
        <v>81</v>
      </c>
      <c r="B1" s="61"/>
      <c r="C1" s="61"/>
      <c r="D1" s="61"/>
      <c r="E1" s="61"/>
      <c r="F1" s="61"/>
      <c r="G1" s="61"/>
      <c r="H1" s="61"/>
      <c r="I1" s="61"/>
      <c r="J1" s="61"/>
      <c r="K1" s="61"/>
      <c r="L1" s="62"/>
    </row>
    <row r="2" spans="1:12" ht="94.5" customHeight="1" x14ac:dyDescent="0.25">
      <c r="A2" s="69"/>
      <c r="B2" s="89"/>
      <c r="C2" s="89"/>
      <c r="D2" s="4" t="s">
        <v>79</v>
      </c>
      <c r="E2" s="4" t="s">
        <v>84</v>
      </c>
      <c r="F2" s="4" t="s">
        <v>80</v>
      </c>
      <c r="G2" s="4" t="s">
        <v>85</v>
      </c>
      <c r="H2" s="5" t="s">
        <v>86</v>
      </c>
      <c r="I2" s="4" t="s">
        <v>87</v>
      </c>
      <c r="J2" s="4" t="s">
        <v>59</v>
      </c>
      <c r="K2" s="4" t="s">
        <v>95</v>
      </c>
      <c r="L2" s="13" t="s">
        <v>96</v>
      </c>
    </row>
    <row r="3" spans="1:12" ht="22.9" customHeight="1" x14ac:dyDescent="0.25">
      <c r="A3" s="14" t="s">
        <v>2</v>
      </c>
      <c r="B3" s="6" t="s">
        <v>0</v>
      </c>
      <c r="C3" s="6" t="s">
        <v>1</v>
      </c>
      <c r="D3" s="55"/>
      <c r="E3" s="55"/>
      <c r="F3" s="55"/>
      <c r="G3" s="55"/>
      <c r="H3" s="55"/>
      <c r="I3" s="55"/>
      <c r="J3" s="55"/>
      <c r="K3" s="55"/>
      <c r="L3" s="56"/>
    </row>
    <row r="4" spans="1:12" x14ac:dyDescent="0.25">
      <c r="A4" s="66" t="s">
        <v>3</v>
      </c>
      <c r="B4" s="67"/>
      <c r="C4" s="67"/>
      <c r="D4" s="67"/>
      <c r="E4" s="67"/>
      <c r="F4" s="67"/>
      <c r="G4" s="67"/>
      <c r="H4" s="67"/>
      <c r="I4" s="67"/>
      <c r="J4" s="67"/>
      <c r="K4" s="67"/>
      <c r="L4" s="68"/>
    </row>
    <row r="5" spans="1:12" x14ac:dyDescent="0.25">
      <c r="A5" s="15" t="s">
        <v>4</v>
      </c>
      <c r="B5" s="7"/>
      <c r="C5" s="7"/>
      <c r="D5" s="8"/>
      <c r="E5" s="8"/>
      <c r="F5" s="8"/>
      <c r="G5" s="8"/>
      <c r="H5" s="9"/>
      <c r="I5" s="8"/>
      <c r="J5" s="8"/>
      <c r="K5" s="8"/>
      <c r="L5" s="16"/>
    </row>
    <row r="6" spans="1:12" x14ac:dyDescent="0.25">
      <c r="A6" s="17" t="s">
        <v>21</v>
      </c>
      <c r="B6" s="7" t="s">
        <v>22</v>
      </c>
      <c r="C6" s="7" t="s">
        <v>23</v>
      </c>
      <c r="D6" s="8">
        <v>14</v>
      </c>
      <c r="E6" s="8">
        <v>5</v>
      </c>
      <c r="F6" s="10">
        <f>(E6/D6)</f>
        <v>0.35714285714285715</v>
      </c>
      <c r="G6" s="8">
        <v>4</v>
      </c>
      <c r="H6" s="9">
        <f>(G6/E6)</f>
        <v>0.8</v>
      </c>
      <c r="I6" s="8">
        <v>0</v>
      </c>
      <c r="J6" s="9">
        <f>(I6/E6)</f>
        <v>0</v>
      </c>
      <c r="K6" s="8">
        <v>4</v>
      </c>
      <c r="L6" s="16">
        <f>(K6/E6)</f>
        <v>0.8</v>
      </c>
    </row>
    <row r="7" spans="1:12" x14ac:dyDescent="0.25">
      <c r="A7" s="17"/>
      <c r="B7" s="7" t="s">
        <v>24</v>
      </c>
      <c r="C7" s="7" t="s">
        <v>23</v>
      </c>
      <c r="D7" s="8">
        <v>6</v>
      </c>
      <c r="E7" s="8">
        <v>3</v>
      </c>
      <c r="F7" s="11">
        <f t="shared" ref="F7:F22" si="0">(E7/D7)</f>
        <v>0.5</v>
      </c>
      <c r="G7" s="8">
        <v>3</v>
      </c>
      <c r="H7" s="9">
        <f>(G7/E7)</f>
        <v>1</v>
      </c>
      <c r="I7" s="8">
        <v>0</v>
      </c>
      <c r="J7" s="9">
        <f>(I7/E7)</f>
        <v>0</v>
      </c>
      <c r="K7" s="8">
        <v>1</v>
      </c>
      <c r="L7" s="16">
        <f t="shared" ref="L7:L21" si="1">(K7/E7)</f>
        <v>0.33333333333333331</v>
      </c>
    </row>
    <row r="8" spans="1:12" ht="29.45" customHeight="1" x14ac:dyDescent="0.25">
      <c r="A8" s="17"/>
      <c r="B8" s="12" t="s">
        <v>25</v>
      </c>
      <c r="C8" s="7" t="s">
        <v>23</v>
      </c>
      <c r="D8" s="8">
        <v>24</v>
      </c>
      <c r="E8" s="8">
        <v>9</v>
      </c>
      <c r="F8" s="11">
        <f t="shared" si="0"/>
        <v>0.375</v>
      </c>
      <c r="G8" s="8">
        <v>8</v>
      </c>
      <c r="H8" s="9">
        <f t="shared" ref="H8:H21" si="2">(G8/E8)</f>
        <v>0.88888888888888884</v>
      </c>
      <c r="I8" s="8">
        <v>1</v>
      </c>
      <c r="J8" s="9">
        <f t="shared" ref="J8:J21" si="3">(I8/E8)</f>
        <v>0.1111111111111111</v>
      </c>
      <c r="K8" s="8">
        <v>1</v>
      </c>
      <c r="L8" s="16">
        <f t="shared" si="1"/>
        <v>0.1111111111111111</v>
      </c>
    </row>
    <row r="9" spans="1:12" x14ac:dyDescent="0.25">
      <c r="A9" s="17"/>
      <c r="B9" s="7" t="s">
        <v>26</v>
      </c>
      <c r="C9" s="7" t="s">
        <v>23</v>
      </c>
      <c r="D9" s="8">
        <v>7</v>
      </c>
      <c r="E9" s="8">
        <v>2</v>
      </c>
      <c r="F9" s="11">
        <f t="shared" si="0"/>
        <v>0.2857142857142857</v>
      </c>
      <c r="G9" s="8">
        <v>0</v>
      </c>
      <c r="H9" s="9">
        <f t="shared" si="2"/>
        <v>0</v>
      </c>
      <c r="I9" s="8">
        <v>0</v>
      </c>
      <c r="J9" s="9">
        <f t="shared" si="3"/>
        <v>0</v>
      </c>
      <c r="K9" s="8">
        <v>0</v>
      </c>
      <c r="L9" s="16">
        <f t="shared" si="1"/>
        <v>0</v>
      </c>
    </row>
    <row r="10" spans="1:12" ht="28.9" customHeight="1" x14ac:dyDescent="0.25">
      <c r="A10" s="17"/>
      <c r="B10" s="12" t="s">
        <v>27</v>
      </c>
      <c r="C10" s="7" t="s">
        <v>23</v>
      </c>
      <c r="D10" s="8">
        <v>1</v>
      </c>
      <c r="E10" s="8">
        <v>0</v>
      </c>
      <c r="F10" s="11">
        <f t="shared" si="0"/>
        <v>0</v>
      </c>
      <c r="G10" s="8">
        <v>0</v>
      </c>
      <c r="H10" s="9">
        <v>0</v>
      </c>
      <c r="I10" s="8">
        <v>0</v>
      </c>
      <c r="J10" s="9">
        <v>0</v>
      </c>
      <c r="K10" s="8">
        <v>0</v>
      </c>
      <c r="L10" s="16">
        <v>0</v>
      </c>
    </row>
    <row r="11" spans="1:12" ht="25.5" x14ac:dyDescent="0.25">
      <c r="A11" s="17"/>
      <c r="B11" s="12" t="s">
        <v>104</v>
      </c>
      <c r="C11" s="7" t="s">
        <v>56</v>
      </c>
      <c r="D11" s="8">
        <v>24</v>
      </c>
      <c r="E11" s="8">
        <v>6</v>
      </c>
      <c r="F11" s="11">
        <f t="shared" si="0"/>
        <v>0.25</v>
      </c>
      <c r="G11" s="8">
        <v>4</v>
      </c>
      <c r="H11" s="9">
        <f t="shared" si="2"/>
        <v>0.66666666666666663</v>
      </c>
      <c r="I11" s="8">
        <v>0</v>
      </c>
      <c r="J11" s="9">
        <f t="shared" si="3"/>
        <v>0</v>
      </c>
      <c r="K11" s="8">
        <v>1</v>
      </c>
      <c r="L11" s="16">
        <f t="shared" si="1"/>
        <v>0.16666666666666666</v>
      </c>
    </row>
    <row r="12" spans="1:12" x14ac:dyDescent="0.25">
      <c r="A12" s="17" t="s">
        <v>32</v>
      </c>
      <c r="B12" s="7" t="s">
        <v>32</v>
      </c>
      <c r="C12" s="7" t="s">
        <v>33</v>
      </c>
      <c r="D12" s="8">
        <v>1</v>
      </c>
      <c r="E12" s="8">
        <v>0</v>
      </c>
      <c r="F12" s="11">
        <f t="shared" si="0"/>
        <v>0</v>
      </c>
      <c r="G12" s="8">
        <v>0</v>
      </c>
      <c r="H12" s="9">
        <v>0</v>
      </c>
      <c r="I12" s="8">
        <v>0</v>
      </c>
      <c r="J12" s="9">
        <v>0</v>
      </c>
      <c r="K12" s="8">
        <v>0</v>
      </c>
      <c r="L12" s="16">
        <v>0</v>
      </c>
    </row>
    <row r="13" spans="1:12" s="41" customFormat="1" x14ac:dyDescent="0.25">
      <c r="A13" s="17"/>
      <c r="B13" s="7" t="s">
        <v>32</v>
      </c>
      <c r="C13" s="7" t="s">
        <v>20</v>
      </c>
      <c r="D13" s="8">
        <v>19</v>
      </c>
      <c r="E13" s="8">
        <v>6</v>
      </c>
      <c r="F13" s="11">
        <v>0.32</v>
      </c>
      <c r="G13" s="8">
        <v>3</v>
      </c>
      <c r="H13" s="9">
        <v>0.5</v>
      </c>
      <c r="I13" s="8">
        <v>3</v>
      </c>
      <c r="J13" s="9">
        <v>0.5</v>
      </c>
      <c r="K13" s="8">
        <v>0</v>
      </c>
      <c r="L13" s="16">
        <v>0</v>
      </c>
    </row>
    <row r="14" spans="1:12" ht="38.25" x14ac:dyDescent="0.25">
      <c r="A14" s="17"/>
      <c r="B14" s="12" t="s">
        <v>54</v>
      </c>
      <c r="C14" s="7" t="s">
        <v>53</v>
      </c>
      <c r="D14" s="8">
        <v>4</v>
      </c>
      <c r="E14" s="8">
        <v>1</v>
      </c>
      <c r="F14" s="11">
        <f t="shared" si="0"/>
        <v>0.25</v>
      </c>
      <c r="G14" s="8">
        <v>0</v>
      </c>
      <c r="H14" s="9">
        <f t="shared" si="2"/>
        <v>0</v>
      </c>
      <c r="I14" s="8">
        <v>0</v>
      </c>
      <c r="J14" s="9">
        <f t="shared" si="3"/>
        <v>0</v>
      </c>
      <c r="K14" s="8">
        <v>0</v>
      </c>
      <c r="L14" s="16">
        <f t="shared" si="1"/>
        <v>0</v>
      </c>
    </row>
    <row r="15" spans="1:12" s="41" customFormat="1" x14ac:dyDescent="0.25">
      <c r="A15" s="17" t="s">
        <v>5</v>
      </c>
      <c r="B15" s="12" t="s">
        <v>105</v>
      </c>
      <c r="C15" s="7" t="s">
        <v>34</v>
      </c>
      <c r="D15" s="8">
        <v>5</v>
      </c>
      <c r="E15" s="8">
        <v>5</v>
      </c>
      <c r="F15" s="11">
        <f t="shared" si="0"/>
        <v>1</v>
      </c>
      <c r="G15" s="8">
        <v>3</v>
      </c>
      <c r="H15" s="9">
        <v>0.6</v>
      </c>
      <c r="I15" s="8">
        <v>1</v>
      </c>
      <c r="J15" s="9">
        <v>0.2</v>
      </c>
      <c r="K15" s="8">
        <v>3</v>
      </c>
      <c r="L15" s="16">
        <v>0.6</v>
      </c>
    </row>
    <row r="16" spans="1:12" ht="17.25" customHeight="1" x14ac:dyDescent="0.25">
      <c r="A16" s="17"/>
      <c r="B16" s="12" t="s">
        <v>106</v>
      </c>
      <c r="C16" s="12" t="s">
        <v>34</v>
      </c>
      <c r="D16" s="8">
        <v>10</v>
      </c>
      <c r="E16" s="8">
        <v>10</v>
      </c>
      <c r="F16" s="11">
        <f t="shared" si="0"/>
        <v>1</v>
      </c>
      <c r="G16" s="8">
        <v>10</v>
      </c>
      <c r="H16" s="9">
        <f t="shared" si="2"/>
        <v>1</v>
      </c>
      <c r="I16" s="8">
        <v>0</v>
      </c>
      <c r="J16" s="9">
        <f t="shared" si="3"/>
        <v>0</v>
      </c>
      <c r="K16" s="8">
        <v>10</v>
      </c>
      <c r="L16" s="16">
        <f t="shared" si="1"/>
        <v>1</v>
      </c>
    </row>
    <row r="17" spans="1:12" x14ac:dyDescent="0.25">
      <c r="A17" s="17"/>
      <c r="B17" s="12" t="s">
        <v>101</v>
      </c>
      <c r="C17" s="7" t="s">
        <v>34</v>
      </c>
      <c r="D17" s="8">
        <v>3</v>
      </c>
      <c r="E17" s="8">
        <v>1</v>
      </c>
      <c r="F17" s="11">
        <f t="shared" si="0"/>
        <v>0.33333333333333331</v>
      </c>
      <c r="G17" s="8">
        <v>1</v>
      </c>
      <c r="H17" s="9">
        <f t="shared" si="2"/>
        <v>1</v>
      </c>
      <c r="I17" s="8">
        <v>0</v>
      </c>
      <c r="J17" s="9">
        <f t="shared" si="3"/>
        <v>0</v>
      </c>
      <c r="K17" s="8">
        <v>1</v>
      </c>
      <c r="L17" s="16">
        <f t="shared" si="1"/>
        <v>1</v>
      </c>
    </row>
    <row r="18" spans="1:12" x14ac:dyDescent="0.25">
      <c r="A18" s="17"/>
      <c r="B18" s="12" t="s">
        <v>35</v>
      </c>
      <c r="C18" s="7" t="s">
        <v>34</v>
      </c>
      <c r="D18" s="8">
        <v>2</v>
      </c>
      <c r="E18" s="8">
        <v>2</v>
      </c>
      <c r="F18" s="11">
        <f t="shared" si="0"/>
        <v>1</v>
      </c>
      <c r="G18" s="8">
        <v>2</v>
      </c>
      <c r="H18" s="9">
        <f t="shared" si="2"/>
        <v>1</v>
      </c>
      <c r="I18" s="8">
        <v>0</v>
      </c>
      <c r="J18" s="9">
        <f t="shared" si="3"/>
        <v>0</v>
      </c>
      <c r="K18" s="8">
        <v>2</v>
      </c>
      <c r="L18" s="16">
        <f t="shared" si="1"/>
        <v>1</v>
      </c>
    </row>
    <row r="19" spans="1:12" x14ac:dyDescent="0.25">
      <c r="A19" s="17" t="s">
        <v>107</v>
      </c>
      <c r="B19" s="12" t="s">
        <v>60</v>
      </c>
      <c r="C19" s="7" t="s">
        <v>53</v>
      </c>
      <c r="D19" s="8">
        <v>8</v>
      </c>
      <c r="E19" s="8">
        <v>7</v>
      </c>
      <c r="F19" s="11">
        <f t="shared" si="0"/>
        <v>0.875</v>
      </c>
      <c r="G19" s="8">
        <v>6</v>
      </c>
      <c r="H19" s="9">
        <f t="shared" si="2"/>
        <v>0.8571428571428571</v>
      </c>
      <c r="I19" s="8">
        <v>0</v>
      </c>
      <c r="J19" s="9">
        <f t="shared" si="3"/>
        <v>0</v>
      </c>
      <c r="K19" s="8">
        <v>7</v>
      </c>
      <c r="L19" s="16">
        <f t="shared" si="1"/>
        <v>1</v>
      </c>
    </row>
    <row r="20" spans="1:12" ht="26.25" customHeight="1" x14ac:dyDescent="0.25">
      <c r="A20" s="18" t="s">
        <v>6</v>
      </c>
      <c r="B20" s="12" t="s">
        <v>108</v>
      </c>
      <c r="C20" s="7" t="s">
        <v>20</v>
      </c>
      <c r="D20" s="8">
        <v>3</v>
      </c>
      <c r="E20" s="8">
        <v>2</v>
      </c>
      <c r="F20" s="11">
        <f t="shared" si="0"/>
        <v>0.66666666666666663</v>
      </c>
      <c r="G20" s="8">
        <v>2</v>
      </c>
      <c r="H20" s="9">
        <f t="shared" si="2"/>
        <v>1</v>
      </c>
      <c r="I20" s="8">
        <v>0</v>
      </c>
      <c r="J20" s="9">
        <f t="shared" si="3"/>
        <v>0</v>
      </c>
      <c r="K20" s="8">
        <v>1</v>
      </c>
      <c r="L20" s="16">
        <f t="shared" si="1"/>
        <v>0.5</v>
      </c>
    </row>
    <row r="21" spans="1:12" ht="25.5" x14ac:dyDescent="0.25">
      <c r="A21" s="17"/>
      <c r="B21" s="12" t="s">
        <v>109</v>
      </c>
      <c r="C21" s="7" t="s">
        <v>20</v>
      </c>
      <c r="D21" s="8">
        <v>6</v>
      </c>
      <c r="E21" s="8">
        <v>1</v>
      </c>
      <c r="F21" s="11">
        <f t="shared" si="0"/>
        <v>0.16666666666666666</v>
      </c>
      <c r="G21" s="8">
        <v>0</v>
      </c>
      <c r="H21" s="9">
        <f t="shared" si="2"/>
        <v>0</v>
      </c>
      <c r="I21" s="8">
        <v>0</v>
      </c>
      <c r="J21" s="9">
        <f t="shared" si="3"/>
        <v>0</v>
      </c>
      <c r="K21" s="8">
        <v>0</v>
      </c>
      <c r="L21" s="16">
        <f t="shared" si="1"/>
        <v>0</v>
      </c>
    </row>
    <row r="22" spans="1:12" ht="26.25" thickBot="1" x14ac:dyDescent="0.3">
      <c r="A22" s="19"/>
      <c r="B22" s="20" t="s">
        <v>110</v>
      </c>
      <c r="C22" s="21" t="s">
        <v>20</v>
      </c>
      <c r="D22" s="22">
        <v>1</v>
      </c>
      <c r="E22" s="22">
        <v>0</v>
      </c>
      <c r="F22" s="90">
        <f t="shared" si="0"/>
        <v>0</v>
      </c>
      <c r="G22" s="22">
        <v>0</v>
      </c>
      <c r="H22" s="23">
        <v>0</v>
      </c>
      <c r="I22" s="22">
        <v>0</v>
      </c>
      <c r="J22" s="23">
        <v>0</v>
      </c>
      <c r="K22" s="22">
        <v>0</v>
      </c>
      <c r="L22" s="24">
        <v>0</v>
      </c>
    </row>
    <row r="23" spans="1:12" s="41" customFormat="1" ht="15.75" thickBot="1" x14ac:dyDescent="0.3">
      <c r="A23" s="82"/>
      <c r="B23" s="83"/>
      <c r="C23" s="84"/>
      <c r="D23" s="85"/>
      <c r="E23" s="85"/>
      <c r="F23" s="86"/>
      <c r="G23" s="85"/>
      <c r="H23" s="87"/>
      <c r="I23" s="85"/>
      <c r="J23" s="87"/>
      <c r="K23" s="85"/>
      <c r="L23" s="88"/>
    </row>
    <row r="24" spans="1:12" ht="28.5" customHeight="1" x14ac:dyDescent="0.25">
      <c r="A24" s="60" t="s">
        <v>97</v>
      </c>
      <c r="B24" s="61"/>
      <c r="C24" s="61"/>
      <c r="D24" s="61"/>
      <c r="E24" s="61"/>
      <c r="F24" s="61"/>
      <c r="G24" s="61"/>
      <c r="H24" s="61"/>
      <c r="I24" s="61"/>
      <c r="J24" s="61"/>
      <c r="K24" s="61"/>
      <c r="L24" s="62"/>
    </row>
    <row r="25" spans="1:12" ht="96" customHeight="1" x14ac:dyDescent="0.25">
      <c r="A25" s="63"/>
      <c r="B25" s="64"/>
      <c r="C25" s="64"/>
      <c r="D25" s="40" t="s">
        <v>79</v>
      </c>
      <c r="E25" s="40" t="s">
        <v>84</v>
      </c>
      <c r="F25" s="40" t="s">
        <v>80</v>
      </c>
      <c r="G25" s="40" t="s">
        <v>85</v>
      </c>
      <c r="H25" s="29" t="s">
        <v>86</v>
      </c>
      <c r="I25" s="40" t="s">
        <v>87</v>
      </c>
      <c r="J25" s="40" t="s">
        <v>59</v>
      </c>
      <c r="K25" s="40" t="s">
        <v>95</v>
      </c>
      <c r="L25" s="30" t="s">
        <v>96</v>
      </c>
    </row>
    <row r="26" spans="1:12" x14ac:dyDescent="0.25">
      <c r="A26" s="14" t="s">
        <v>2</v>
      </c>
      <c r="B26" s="6" t="s">
        <v>0</v>
      </c>
      <c r="C26" s="6" t="s">
        <v>1</v>
      </c>
      <c r="D26" s="55"/>
      <c r="E26" s="55"/>
      <c r="F26" s="55"/>
      <c r="G26" s="55"/>
      <c r="H26" s="55"/>
      <c r="I26" s="55"/>
      <c r="J26" s="55"/>
      <c r="K26" s="55"/>
      <c r="L26" s="56"/>
    </row>
    <row r="27" spans="1:12" x14ac:dyDescent="0.25">
      <c r="A27" s="57" t="s">
        <v>98</v>
      </c>
      <c r="B27" s="58"/>
      <c r="C27" s="58"/>
      <c r="D27" s="58"/>
      <c r="E27" s="58"/>
      <c r="F27" s="58"/>
      <c r="G27" s="58"/>
      <c r="H27" s="58"/>
      <c r="I27" s="58"/>
      <c r="J27" s="58"/>
      <c r="K27" s="58"/>
      <c r="L27" s="59"/>
    </row>
    <row r="28" spans="1:12" ht="38.25" x14ac:dyDescent="0.25">
      <c r="A28" s="17" t="s">
        <v>7</v>
      </c>
      <c r="B28" s="12" t="s">
        <v>30</v>
      </c>
      <c r="C28" s="7" t="s">
        <v>20</v>
      </c>
      <c r="D28" s="8">
        <v>5</v>
      </c>
      <c r="E28" s="8">
        <v>5</v>
      </c>
      <c r="F28" s="9">
        <f>(E28/D28)</f>
        <v>1</v>
      </c>
      <c r="G28" s="8">
        <v>3</v>
      </c>
      <c r="H28" s="9">
        <f t="shared" ref="H28" si="4">(G28/E28)</f>
        <v>0.6</v>
      </c>
      <c r="I28" s="8">
        <v>2</v>
      </c>
      <c r="J28" s="9">
        <f>(I28/E28)</f>
        <v>0.4</v>
      </c>
      <c r="K28" s="8">
        <v>3</v>
      </c>
      <c r="L28" s="16">
        <f>(K28/E28)</f>
        <v>0.6</v>
      </c>
    </row>
    <row r="29" spans="1:12" x14ac:dyDescent="0.25">
      <c r="A29" s="17"/>
      <c r="B29" s="12" t="s">
        <v>69</v>
      </c>
      <c r="C29" s="7" t="s">
        <v>66</v>
      </c>
      <c r="D29" s="8">
        <v>1</v>
      </c>
      <c r="E29" s="8">
        <v>0</v>
      </c>
      <c r="F29" s="9">
        <f>(E29/D29)</f>
        <v>0</v>
      </c>
      <c r="G29" s="8">
        <v>0</v>
      </c>
      <c r="H29" s="9">
        <v>0</v>
      </c>
      <c r="I29" s="8">
        <v>0</v>
      </c>
      <c r="J29" s="9">
        <v>0</v>
      </c>
      <c r="K29" s="8">
        <v>0</v>
      </c>
      <c r="L29" s="16">
        <v>0</v>
      </c>
    </row>
    <row r="30" spans="1:12" x14ac:dyDescent="0.25">
      <c r="A30" s="17"/>
      <c r="B30" s="12" t="s">
        <v>70</v>
      </c>
      <c r="C30" s="7" t="s">
        <v>34</v>
      </c>
      <c r="D30" s="8">
        <v>2</v>
      </c>
      <c r="E30" s="8">
        <v>2</v>
      </c>
      <c r="F30" s="9">
        <f>(E30/D30)</f>
        <v>1</v>
      </c>
      <c r="G30" s="8">
        <v>2</v>
      </c>
      <c r="H30" s="9">
        <f t="shared" ref="H30:H34" si="5">(G30/E30)</f>
        <v>1</v>
      </c>
      <c r="I30" s="8">
        <v>0</v>
      </c>
      <c r="J30" s="9">
        <f>(I30/E30)</f>
        <v>0</v>
      </c>
      <c r="K30" s="8">
        <v>2</v>
      </c>
      <c r="L30" s="16">
        <f>(K30/E30)</f>
        <v>1</v>
      </c>
    </row>
    <row r="31" spans="1:12" ht="25.5" x14ac:dyDescent="0.25">
      <c r="A31" s="17"/>
      <c r="B31" s="12" t="s">
        <v>74</v>
      </c>
      <c r="C31" s="7" t="s">
        <v>20</v>
      </c>
      <c r="D31" s="8">
        <v>4</v>
      </c>
      <c r="E31" s="8">
        <v>2</v>
      </c>
      <c r="F31" s="9">
        <f>(E31/D31)</f>
        <v>0.5</v>
      </c>
      <c r="G31" s="8">
        <v>1</v>
      </c>
      <c r="H31" s="9">
        <f t="shared" si="5"/>
        <v>0.5</v>
      </c>
      <c r="I31" s="8">
        <v>1</v>
      </c>
      <c r="J31" s="9">
        <f>(I31/E31)</f>
        <v>0.5</v>
      </c>
      <c r="K31" s="8">
        <v>1</v>
      </c>
      <c r="L31" s="16">
        <f>(K31/E31)</f>
        <v>0.5</v>
      </c>
    </row>
    <row r="32" spans="1:12" x14ac:dyDescent="0.25">
      <c r="A32" s="17"/>
      <c r="B32" s="12" t="s">
        <v>7</v>
      </c>
      <c r="C32" s="7" t="s">
        <v>20</v>
      </c>
      <c r="D32" s="8">
        <v>2</v>
      </c>
      <c r="E32" s="8">
        <v>1</v>
      </c>
      <c r="F32" s="9">
        <f>(E32/D32)</f>
        <v>0.5</v>
      </c>
      <c r="G32" s="8">
        <v>1</v>
      </c>
      <c r="H32" s="9">
        <f t="shared" si="5"/>
        <v>1</v>
      </c>
      <c r="I32" s="8">
        <v>0</v>
      </c>
      <c r="J32" s="9">
        <f>(I32/E32)</f>
        <v>0</v>
      </c>
      <c r="K32" s="8">
        <v>0</v>
      </c>
      <c r="L32" s="16">
        <v>0</v>
      </c>
    </row>
    <row r="33" spans="1:13" x14ac:dyDescent="0.25">
      <c r="A33" s="17" t="s">
        <v>8</v>
      </c>
      <c r="B33" s="7" t="s">
        <v>36</v>
      </c>
      <c r="C33" s="7" t="s">
        <v>37</v>
      </c>
      <c r="D33" s="8">
        <v>7</v>
      </c>
      <c r="E33" s="8">
        <v>5</v>
      </c>
      <c r="F33" s="9">
        <f t="shared" ref="F33:F68" si="6">(E33/D33)</f>
        <v>0.7142857142857143</v>
      </c>
      <c r="G33" s="8">
        <v>2</v>
      </c>
      <c r="H33" s="9">
        <f t="shared" si="5"/>
        <v>0.4</v>
      </c>
      <c r="I33" s="8">
        <v>0</v>
      </c>
      <c r="J33" s="9">
        <f t="shared" ref="J33:J46" si="7">(I33/E33)</f>
        <v>0</v>
      </c>
      <c r="K33" s="8">
        <v>0</v>
      </c>
      <c r="L33" s="16">
        <f t="shared" ref="L33:L46" si="8">(K33/E33)</f>
        <v>0</v>
      </c>
    </row>
    <row r="34" spans="1:13" x14ac:dyDescent="0.25">
      <c r="A34" s="17"/>
      <c r="B34" s="12" t="s">
        <v>75</v>
      </c>
      <c r="C34" s="7" t="s">
        <v>37</v>
      </c>
      <c r="D34" s="8">
        <v>2</v>
      </c>
      <c r="E34" s="8">
        <v>1</v>
      </c>
      <c r="F34" s="9">
        <f t="shared" si="6"/>
        <v>0.5</v>
      </c>
      <c r="G34" s="8">
        <v>1</v>
      </c>
      <c r="H34" s="9">
        <f t="shared" si="5"/>
        <v>1</v>
      </c>
      <c r="I34" s="8">
        <v>0</v>
      </c>
      <c r="J34" s="9">
        <f t="shared" si="7"/>
        <v>0</v>
      </c>
      <c r="K34" s="8">
        <v>0</v>
      </c>
      <c r="L34" s="16">
        <f t="shared" si="8"/>
        <v>0</v>
      </c>
    </row>
    <row r="35" spans="1:13" x14ac:dyDescent="0.25">
      <c r="A35" s="17"/>
      <c r="B35" s="7" t="s">
        <v>38</v>
      </c>
      <c r="C35" s="7" t="s">
        <v>37</v>
      </c>
      <c r="D35" s="8">
        <v>11</v>
      </c>
      <c r="E35" s="8">
        <v>6</v>
      </c>
      <c r="F35" s="9">
        <f t="shared" si="6"/>
        <v>0.54545454545454541</v>
      </c>
      <c r="G35" s="8">
        <v>4</v>
      </c>
      <c r="H35" s="9">
        <f t="shared" ref="H35:H46" si="9">(G35/E35)</f>
        <v>0.66666666666666663</v>
      </c>
      <c r="I35" s="8">
        <v>0</v>
      </c>
      <c r="J35" s="9">
        <f t="shared" si="7"/>
        <v>0</v>
      </c>
      <c r="K35" s="8">
        <v>1</v>
      </c>
      <c r="L35" s="16">
        <f t="shared" si="8"/>
        <v>0.16666666666666666</v>
      </c>
    </row>
    <row r="36" spans="1:13" x14ac:dyDescent="0.25">
      <c r="A36" s="17" t="s">
        <v>39</v>
      </c>
      <c r="B36" s="7" t="s">
        <v>40</v>
      </c>
      <c r="C36" s="7" t="s">
        <v>72</v>
      </c>
      <c r="D36" s="8">
        <v>2</v>
      </c>
      <c r="E36" s="8">
        <v>2</v>
      </c>
      <c r="F36" s="9">
        <f t="shared" si="6"/>
        <v>1</v>
      </c>
      <c r="G36" s="8">
        <v>2</v>
      </c>
      <c r="H36" s="9">
        <f t="shared" si="9"/>
        <v>1</v>
      </c>
      <c r="I36" s="8">
        <v>0</v>
      </c>
      <c r="J36" s="9">
        <f t="shared" si="7"/>
        <v>0</v>
      </c>
      <c r="K36" s="8">
        <v>1</v>
      </c>
      <c r="L36" s="16">
        <f t="shared" si="8"/>
        <v>0.5</v>
      </c>
    </row>
    <row r="37" spans="1:13" x14ac:dyDescent="0.25">
      <c r="A37" s="17"/>
      <c r="B37" s="7" t="s">
        <v>39</v>
      </c>
      <c r="C37" s="7" t="s">
        <v>41</v>
      </c>
      <c r="D37" s="8">
        <v>6</v>
      </c>
      <c r="E37" s="8">
        <v>5</v>
      </c>
      <c r="F37" s="9">
        <f t="shared" si="6"/>
        <v>0.83333333333333337</v>
      </c>
      <c r="G37" s="8">
        <v>5</v>
      </c>
      <c r="H37" s="9">
        <f t="shared" si="9"/>
        <v>1</v>
      </c>
      <c r="I37" s="8">
        <v>0</v>
      </c>
      <c r="J37" s="9">
        <f t="shared" si="7"/>
        <v>0</v>
      </c>
      <c r="K37" s="8">
        <v>4</v>
      </c>
      <c r="L37" s="16">
        <f t="shared" si="8"/>
        <v>0.8</v>
      </c>
    </row>
    <row r="38" spans="1:13" x14ac:dyDescent="0.25">
      <c r="A38" s="17"/>
      <c r="B38" s="7" t="s">
        <v>39</v>
      </c>
      <c r="C38" s="7" t="s">
        <v>72</v>
      </c>
      <c r="D38" s="8">
        <v>2</v>
      </c>
      <c r="E38" s="8">
        <v>2</v>
      </c>
      <c r="F38" s="9">
        <f t="shared" si="6"/>
        <v>1</v>
      </c>
      <c r="G38" s="8">
        <v>2</v>
      </c>
      <c r="H38" s="9">
        <v>1</v>
      </c>
      <c r="I38" s="8">
        <v>0</v>
      </c>
      <c r="J38" s="9">
        <v>0</v>
      </c>
      <c r="K38" s="8">
        <v>1</v>
      </c>
      <c r="L38" s="16">
        <v>0.5</v>
      </c>
    </row>
    <row r="39" spans="1:13" ht="25.5" x14ac:dyDescent="0.25">
      <c r="A39" s="17" t="s">
        <v>42</v>
      </c>
      <c r="B39" s="12" t="s">
        <v>43</v>
      </c>
      <c r="C39" s="7" t="s">
        <v>44</v>
      </c>
      <c r="D39" s="8">
        <v>8</v>
      </c>
      <c r="E39" s="8">
        <v>6</v>
      </c>
      <c r="F39" s="9">
        <f t="shared" si="6"/>
        <v>0.75</v>
      </c>
      <c r="G39" s="8">
        <v>6</v>
      </c>
      <c r="H39" s="9">
        <f t="shared" si="9"/>
        <v>1</v>
      </c>
      <c r="I39" s="8">
        <v>0</v>
      </c>
      <c r="J39" s="9">
        <f t="shared" si="7"/>
        <v>0</v>
      </c>
      <c r="K39" s="8">
        <v>0</v>
      </c>
      <c r="L39" s="16">
        <f t="shared" si="8"/>
        <v>0</v>
      </c>
    </row>
    <row r="40" spans="1:13" ht="25.5" x14ac:dyDescent="0.25">
      <c r="A40" s="18" t="s">
        <v>62</v>
      </c>
      <c r="B40" s="12" t="s">
        <v>63</v>
      </c>
      <c r="C40" s="7" t="s">
        <v>20</v>
      </c>
      <c r="D40" s="8">
        <v>2</v>
      </c>
      <c r="E40" s="8">
        <v>2</v>
      </c>
      <c r="F40" s="9">
        <f t="shared" si="6"/>
        <v>1</v>
      </c>
      <c r="G40" s="8">
        <v>2</v>
      </c>
      <c r="H40" s="9">
        <f t="shared" si="9"/>
        <v>1</v>
      </c>
      <c r="I40" s="8">
        <v>1</v>
      </c>
      <c r="J40" s="9">
        <f t="shared" si="7"/>
        <v>0.5</v>
      </c>
      <c r="K40" s="8">
        <v>1</v>
      </c>
      <c r="L40" s="16">
        <f t="shared" si="8"/>
        <v>0.5</v>
      </c>
    </row>
    <row r="41" spans="1:13" x14ac:dyDescent="0.25">
      <c r="A41" s="17"/>
      <c r="B41" s="12" t="s">
        <v>65</v>
      </c>
      <c r="C41" s="7" t="s">
        <v>66</v>
      </c>
      <c r="D41" s="8">
        <v>1</v>
      </c>
      <c r="E41" s="8">
        <v>1</v>
      </c>
      <c r="F41" s="9">
        <f t="shared" si="6"/>
        <v>1</v>
      </c>
      <c r="G41" s="8">
        <v>1</v>
      </c>
      <c r="H41" s="9">
        <f t="shared" si="9"/>
        <v>1</v>
      </c>
      <c r="I41" s="8">
        <v>0</v>
      </c>
      <c r="J41" s="9">
        <f t="shared" si="7"/>
        <v>0</v>
      </c>
      <c r="K41" s="8">
        <v>0</v>
      </c>
      <c r="L41" s="16">
        <f t="shared" si="8"/>
        <v>0</v>
      </c>
    </row>
    <row r="42" spans="1:13" x14ac:dyDescent="0.25">
      <c r="A42" s="17"/>
      <c r="B42" s="12" t="s">
        <v>49</v>
      </c>
      <c r="C42" s="91" t="s">
        <v>67</v>
      </c>
      <c r="D42" s="8">
        <v>1</v>
      </c>
      <c r="E42" s="8">
        <v>1</v>
      </c>
      <c r="F42" s="9">
        <f t="shared" si="6"/>
        <v>1</v>
      </c>
      <c r="G42" s="8">
        <v>1</v>
      </c>
      <c r="H42" s="9">
        <f t="shared" si="9"/>
        <v>1</v>
      </c>
      <c r="I42" s="8">
        <v>0</v>
      </c>
      <c r="J42" s="9">
        <f t="shared" si="7"/>
        <v>0</v>
      </c>
      <c r="K42" s="8">
        <v>1</v>
      </c>
      <c r="L42" s="16">
        <f t="shared" si="8"/>
        <v>1</v>
      </c>
    </row>
    <row r="43" spans="1:13" x14ac:dyDescent="0.25">
      <c r="A43" s="17"/>
      <c r="B43" s="12" t="s">
        <v>68</v>
      </c>
      <c r="C43" s="7" t="s">
        <v>20</v>
      </c>
      <c r="D43" s="8">
        <v>1</v>
      </c>
      <c r="E43" s="8">
        <v>1</v>
      </c>
      <c r="F43" s="9">
        <f t="shared" si="6"/>
        <v>1</v>
      </c>
      <c r="G43" s="8">
        <v>0</v>
      </c>
      <c r="H43" s="9">
        <f t="shared" si="9"/>
        <v>0</v>
      </c>
      <c r="I43" s="8">
        <v>1</v>
      </c>
      <c r="J43" s="9">
        <f t="shared" si="7"/>
        <v>1</v>
      </c>
      <c r="K43" s="8">
        <v>0</v>
      </c>
      <c r="L43" s="16">
        <f t="shared" si="8"/>
        <v>0</v>
      </c>
    </row>
    <row r="44" spans="1:13" x14ac:dyDescent="0.25">
      <c r="A44" s="17"/>
      <c r="B44" s="12" t="s">
        <v>64</v>
      </c>
      <c r="C44" s="7" t="s">
        <v>20</v>
      </c>
      <c r="D44" s="8">
        <v>9</v>
      </c>
      <c r="E44" s="8">
        <v>9</v>
      </c>
      <c r="F44" s="9">
        <f t="shared" si="6"/>
        <v>1</v>
      </c>
      <c r="G44" s="8">
        <v>5</v>
      </c>
      <c r="H44" s="9">
        <f t="shared" si="9"/>
        <v>0.55555555555555558</v>
      </c>
      <c r="I44" s="8">
        <v>2</v>
      </c>
      <c r="J44" s="9">
        <f t="shared" si="7"/>
        <v>0.22222222222222221</v>
      </c>
      <c r="K44" s="8">
        <v>2</v>
      </c>
      <c r="L44" s="16">
        <f t="shared" si="8"/>
        <v>0.22222222222222221</v>
      </c>
    </row>
    <row r="45" spans="1:13" x14ac:dyDescent="0.25">
      <c r="A45" s="17"/>
      <c r="B45" s="12" t="s">
        <v>64</v>
      </c>
      <c r="C45" s="7" t="s">
        <v>66</v>
      </c>
      <c r="D45" s="8">
        <v>1</v>
      </c>
      <c r="E45" s="8">
        <v>1</v>
      </c>
      <c r="F45" s="9">
        <f t="shared" si="6"/>
        <v>1</v>
      </c>
      <c r="G45" s="8">
        <v>0</v>
      </c>
      <c r="H45" s="9">
        <f t="shared" si="9"/>
        <v>0</v>
      </c>
      <c r="I45" s="8">
        <v>1</v>
      </c>
      <c r="J45" s="9">
        <f t="shared" si="7"/>
        <v>1</v>
      </c>
      <c r="K45" s="8">
        <v>0</v>
      </c>
      <c r="L45" s="16">
        <f t="shared" si="8"/>
        <v>0</v>
      </c>
    </row>
    <row r="46" spans="1:13" ht="15.75" thickBot="1" x14ac:dyDescent="0.3">
      <c r="A46" s="19" t="s">
        <v>9</v>
      </c>
      <c r="B46" s="20" t="s">
        <v>52</v>
      </c>
      <c r="C46" s="21" t="s">
        <v>20</v>
      </c>
      <c r="D46" s="22">
        <v>15</v>
      </c>
      <c r="E46" s="22">
        <v>13</v>
      </c>
      <c r="F46" s="23">
        <f t="shared" si="6"/>
        <v>0.8666666666666667</v>
      </c>
      <c r="G46" s="22">
        <v>9</v>
      </c>
      <c r="H46" s="23">
        <f t="shared" si="9"/>
        <v>0.69230769230769229</v>
      </c>
      <c r="I46" s="22">
        <v>3</v>
      </c>
      <c r="J46" s="23">
        <f t="shared" si="7"/>
        <v>0.23076923076923078</v>
      </c>
      <c r="K46" s="22">
        <v>9</v>
      </c>
      <c r="L46" s="24">
        <f t="shared" si="8"/>
        <v>0.69230769230769229</v>
      </c>
    </row>
    <row r="47" spans="1:13" s="41" customFormat="1" x14ac:dyDescent="0.25">
      <c r="A47" s="82"/>
      <c r="B47" s="83"/>
      <c r="C47" s="84"/>
      <c r="D47" s="85"/>
      <c r="E47" s="85"/>
      <c r="F47" s="87"/>
      <c r="G47" s="85"/>
      <c r="H47" s="87"/>
      <c r="I47" s="85"/>
      <c r="J47" s="87"/>
      <c r="K47" s="85"/>
      <c r="L47" s="87"/>
    </row>
    <row r="48" spans="1:13" ht="32.450000000000003" customHeight="1" thickBot="1" x14ac:dyDescent="0.3">
      <c r="A48" s="31"/>
      <c r="B48" s="32"/>
      <c r="C48" s="32"/>
      <c r="D48" s="32"/>
      <c r="E48" s="32"/>
      <c r="F48" s="32"/>
      <c r="G48" s="32"/>
      <c r="H48" s="32"/>
      <c r="I48" s="32"/>
      <c r="J48" s="32"/>
      <c r="K48" s="32"/>
      <c r="L48" s="97"/>
      <c r="M48" s="98"/>
    </row>
    <row r="49" spans="1:12" ht="32.450000000000003" customHeight="1" x14ac:dyDescent="0.25">
      <c r="A49" s="60" t="s">
        <v>99</v>
      </c>
      <c r="B49" s="61"/>
      <c r="C49" s="61"/>
      <c r="D49" s="61"/>
      <c r="E49" s="61"/>
      <c r="F49" s="61"/>
      <c r="G49" s="61"/>
      <c r="H49" s="61"/>
      <c r="I49" s="61"/>
      <c r="J49" s="61"/>
      <c r="K49" s="61"/>
      <c r="L49" s="62"/>
    </row>
    <row r="50" spans="1:12" ht="105.6" customHeight="1" x14ac:dyDescent="0.25">
      <c r="A50" s="63"/>
      <c r="B50" s="64"/>
      <c r="C50" s="64"/>
      <c r="D50" s="40" t="s">
        <v>79</v>
      </c>
      <c r="E50" s="40" t="s">
        <v>84</v>
      </c>
      <c r="F50" s="40" t="s">
        <v>80</v>
      </c>
      <c r="G50" s="40" t="s">
        <v>85</v>
      </c>
      <c r="H50" s="29" t="s">
        <v>86</v>
      </c>
      <c r="I50" s="40" t="s">
        <v>87</v>
      </c>
      <c r="J50" s="40" t="s">
        <v>59</v>
      </c>
      <c r="K50" s="40" t="s">
        <v>95</v>
      </c>
      <c r="L50" s="30" t="s">
        <v>96</v>
      </c>
    </row>
    <row r="51" spans="1:12" x14ac:dyDescent="0.25">
      <c r="A51" s="14" t="s">
        <v>2</v>
      </c>
      <c r="B51" s="6" t="s">
        <v>0</v>
      </c>
      <c r="C51" s="6" t="s">
        <v>1</v>
      </c>
      <c r="D51" s="55"/>
      <c r="E51" s="55"/>
      <c r="F51" s="55"/>
      <c r="G51" s="55"/>
      <c r="H51" s="55"/>
      <c r="I51" s="55"/>
      <c r="J51" s="55"/>
      <c r="K51" s="55"/>
      <c r="L51" s="56"/>
    </row>
    <row r="52" spans="1:12" x14ac:dyDescent="0.25">
      <c r="A52" s="66" t="s">
        <v>10</v>
      </c>
      <c r="B52" s="67"/>
      <c r="C52" s="67"/>
      <c r="D52" s="67"/>
      <c r="E52" s="67"/>
      <c r="F52" s="67"/>
      <c r="G52" s="67"/>
      <c r="H52" s="67"/>
      <c r="I52" s="67"/>
      <c r="J52" s="67"/>
      <c r="K52" s="67"/>
      <c r="L52" s="68"/>
    </row>
    <row r="53" spans="1:12" ht="25.5" x14ac:dyDescent="0.25">
      <c r="A53" s="18" t="s">
        <v>28</v>
      </c>
      <c r="B53" s="12" t="s">
        <v>18</v>
      </c>
      <c r="C53" s="7" t="s">
        <v>20</v>
      </c>
      <c r="D53" s="8">
        <v>3</v>
      </c>
      <c r="E53" s="8">
        <v>2</v>
      </c>
      <c r="F53" s="9">
        <f t="shared" si="6"/>
        <v>0.66666666666666663</v>
      </c>
      <c r="G53" s="8">
        <v>1</v>
      </c>
      <c r="H53" s="9">
        <f>(G53/E53)</f>
        <v>0.5</v>
      </c>
      <c r="I53" s="8">
        <v>1</v>
      </c>
      <c r="J53" s="9">
        <f>(I53/E53)</f>
        <v>0.5</v>
      </c>
      <c r="K53" s="8">
        <v>0</v>
      </c>
      <c r="L53" s="16">
        <f>(K53/E53)</f>
        <v>0</v>
      </c>
    </row>
    <row r="54" spans="1:12" x14ac:dyDescent="0.25">
      <c r="A54" s="17" t="s">
        <v>11</v>
      </c>
      <c r="B54" s="12" t="s">
        <v>11</v>
      </c>
      <c r="C54" s="7" t="s">
        <v>20</v>
      </c>
      <c r="D54" s="8">
        <v>22</v>
      </c>
      <c r="E54" s="8">
        <v>13</v>
      </c>
      <c r="F54" s="9">
        <f t="shared" si="6"/>
        <v>0.59090909090909094</v>
      </c>
      <c r="G54" s="8">
        <v>7</v>
      </c>
      <c r="H54" s="9">
        <f t="shared" ref="H54:H68" si="10">(G54/E54)</f>
        <v>0.53846153846153844</v>
      </c>
      <c r="I54" s="8">
        <v>6</v>
      </c>
      <c r="J54" s="9">
        <f t="shared" ref="J54:J68" si="11">(I54/E54)</f>
        <v>0.46153846153846156</v>
      </c>
      <c r="K54" s="8">
        <v>1</v>
      </c>
      <c r="L54" s="16">
        <f t="shared" ref="L54:L68" si="12">(K54/E54)</f>
        <v>7.6923076923076927E-2</v>
      </c>
    </row>
    <row r="55" spans="1:12" ht="38.25" x14ac:dyDescent="0.25">
      <c r="A55" s="17"/>
      <c r="B55" s="12" t="s">
        <v>19</v>
      </c>
      <c r="C55" s="7" t="s">
        <v>20</v>
      </c>
      <c r="D55" s="8">
        <v>11</v>
      </c>
      <c r="E55" s="8">
        <v>5</v>
      </c>
      <c r="F55" s="9">
        <f t="shared" si="6"/>
        <v>0.45454545454545453</v>
      </c>
      <c r="G55" s="8">
        <v>4</v>
      </c>
      <c r="H55" s="9">
        <f t="shared" si="10"/>
        <v>0.8</v>
      </c>
      <c r="I55" s="8">
        <v>2</v>
      </c>
      <c r="J55" s="9">
        <f t="shared" si="11"/>
        <v>0.4</v>
      </c>
      <c r="K55" s="8">
        <v>1</v>
      </c>
      <c r="L55" s="16">
        <f t="shared" si="12"/>
        <v>0.2</v>
      </c>
    </row>
    <row r="56" spans="1:12" x14ac:dyDescent="0.25">
      <c r="A56" s="17" t="s">
        <v>12</v>
      </c>
      <c r="B56" s="12" t="s">
        <v>12</v>
      </c>
      <c r="C56" s="7" t="s">
        <v>20</v>
      </c>
      <c r="D56" s="8">
        <v>1</v>
      </c>
      <c r="E56" s="8">
        <v>1</v>
      </c>
      <c r="F56" s="9">
        <f t="shared" si="6"/>
        <v>1</v>
      </c>
      <c r="G56" s="8">
        <v>1</v>
      </c>
      <c r="H56" s="9">
        <f t="shared" si="10"/>
        <v>1</v>
      </c>
      <c r="I56" s="8">
        <v>0</v>
      </c>
      <c r="J56" s="9">
        <f t="shared" si="11"/>
        <v>0</v>
      </c>
      <c r="K56" s="8">
        <v>1</v>
      </c>
      <c r="L56" s="16">
        <f t="shared" si="12"/>
        <v>1</v>
      </c>
    </row>
    <row r="57" spans="1:12" ht="25.5" x14ac:dyDescent="0.25">
      <c r="A57" s="17"/>
      <c r="B57" s="12" t="s">
        <v>73</v>
      </c>
      <c r="C57" s="7" t="s">
        <v>20</v>
      </c>
      <c r="D57" s="8">
        <v>1</v>
      </c>
      <c r="E57" s="8">
        <v>0</v>
      </c>
      <c r="F57" s="9">
        <f t="shared" si="6"/>
        <v>0</v>
      </c>
      <c r="G57" s="8">
        <v>0</v>
      </c>
      <c r="H57" s="9">
        <v>0</v>
      </c>
      <c r="I57" s="8">
        <v>0</v>
      </c>
      <c r="J57" s="9">
        <v>0</v>
      </c>
      <c r="K57" s="8">
        <v>0</v>
      </c>
      <c r="L57" s="16">
        <v>0</v>
      </c>
    </row>
    <row r="58" spans="1:12" ht="25.5" x14ac:dyDescent="0.25">
      <c r="A58" s="17"/>
      <c r="B58" s="12" t="s">
        <v>29</v>
      </c>
      <c r="C58" s="7" t="s">
        <v>20</v>
      </c>
      <c r="D58" s="8">
        <v>3</v>
      </c>
      <c r="E58" s="8">
        <v>3</v>
      </c>
      <c r="F58" s="9">
        <f t="shared" si="6"/>
        <v>1</v>
      </c>
      <c r="G58" s="8">
        <v>3</v>
      </c>
      <c r="H58" s="9">
        <f t="shared" si="10"/>
        <v>1</v>
      </c>
      <c r="I58" s="8">
        <v>0</v>
      </c>
      <c r="J58" s="9">
        <f t="shared" si="11"/>
        <v>0</v>
      </c>
      <c r="K58" s="8">
        <v>3</v>
      </c>
      <c r="L58" s="16">
        <f t="shared" si="12"/>
        <v>1</v>
      </c>
    </row>
    <row r="59" spans="1:12" ht="38.25" x14ac:dyDescent="0.25">
      <c r="A59" s="18" t="s">
        <v>13</v>
      </c>
      <c r="B59" s="12" t="s">
        <v>31</v>
      </c>
      <c r="C59" s="7" t="s">
        <v>20</v>
      </c>
      <c r="D59" s="8">
        <v>13</v>
      </c>
      <c r="E59" s="8">
        <v>8</v>
      </c>
      <c r="F59" s="9">
        <f t="shared" si="6"/>
        <v>0.61538461538461542</v>
      </c>
      <c r="G59" s="8">
        <v>5</v>
      </c>
      <c r="H59" s="9">
        <f t="shared" si="10"/>
        <v>0.625</v>
      </c>
      <c r="I59" s="8">
        <v>0</v>
      </c>
      <c r="J59" s="9">
        <f t="shared" si="11"/>
        <v>0</v>
      </c>
      <c r="K59" s="8">
        <v>2</v>
      </c>
      <c r="L59" s="16">
        <f t="shared" si="12"/>
        <v>0.25</v>
      </c>
    </row>
    <row r="60" spans="1:12" ht="24.4" customHeight="1" x14ac:dyDescent="0.25">
      <c r="A60" s="18"/>
      <c r="B60" s="12" t="s">
        <v>77</v>
      </c>
      <c r="C60" s="7" t="s">
        <v>20</v>
      </c>
      <c r="D60" s="8">
        <v>1</v>
      </c>
      <c r="E60" s="8">
        <v>0</v>
      </c>
      <c r="F60" s="9">
        <f t="shared" si="6"/>
        <v>0</v>
      </c>
      <c r="G60" s="8">
        <v>0</v>
      </c>
      <c r="H60" s="9">
        <v>0</v>
      </c>
      <c r="I60" s="8">
        <v>0</v>
      </c>
      <c r="J60" s="9">
        <v>0</v>
      </c>
      <c r="K60" s="8">
        <v>0</v>
      </c>
      <c r="L60" s="16">
        <v>0</v>
      </c>
    </row>
    <row r="61" spans="1:12" x14ac:dyDescent="0.25">
      <c r="A61" s="17"/>
      <c r="B61" s="12" t="s">
        <v>71</v>
      </c>
      <c r="C61" s="7" t="s">
        <v>20</v>
      </c>
      <c r="D61" s="8">
        <v>5</v>
      </c>
      <c r="E61" s="8">
        <v>2</v>
      </c>
      <c r="F61" s="9">
        <f t="shared" si="6"/>
        <v>0.4</v>
      </c>
      <c r="G61" s="8">
        <v>1</v>
      </c>
      <c r="H61" s="9">
        <v>0</v>
      </c>
      <c r="I61" s="8">
        <v>0</v>
      </c>
      <c r="J61" s="9">
        <v>0</v>
      </c>
      <c r="K61" s="8">
        <v>0</v>
      </c>
      <c r="L61" s="16">
        <v>0</v>
      </c>
    </row>
    <row r="62" spans="1:12" x14ac:dyDescent="0.25">
      <c r="A62" s="17" t="s">
        <v>55</v>
      </c>
      <c r="B62" s="12" t="s">
        <v>76</v>
      </c>
      <c r="C62" s="7"/>
      <c r="D62" s="8">
        <v>21</v>
      </c>
      <c r="E62" s="8">
        <v>17</v>
      </c>
      <c r="F62" s="9">
        <f t="shared" si="6"/>
        <v>0.80952380952380953</v>
      </c>
      <c r="G62" s="8">
        <v>12</v>
      </c>
      <c r="H62" s="9">
        <f t="shared" si="10"/>
        <v>0.70588235294117652</v>
      </c>
      <c r="I62" s="8">
        <v>4</v>
      </c>
      <c r="J62" s="9">
        <f t="shared" si="11"/>
        <v>0.23529411764705882</v>
      </c>
      <c r="K62" s="8">
        <v>11</v>
      </c>
      <c r="L62" s="16">
        <f t="shared" si="12"/>
        <v>0.6470588235294118</v>
      </c>
    </row>
    <row r="63" spans="1:12" ht="38.25" x14ac:dyDescent="0.25">
      <c r="A63" s="18" t="s">
        <v>45</v>
      </c>
      <c r="B63" s="7" t="s">
        <v>46</v>
      </c>
      <c r="C63" s="7" t="s">
        <v>20</v>
      </c>
      <c r="D63" s="8">
        <v>8</v>
      </c>
      <c r="E63" s="8">
        <v>6</v>
      </c>
      <c r="F63" s="9">
        <f t="shared" si="6"/>
        <v>0.75</v>
      </c>
      <c r="G63" s="8">
        <v>6</v>
      </c>
      <c r="H63" s="9">
        <f t="shared" si="10"/>
        <v>1</v>
      </c>
      <c r="I63" s="8">
        <v>0</v>
      </c>
      <c r="J63" s="9">
        <f t="shared" si="11"/>
        <v>0</v>
      </c>
      <c r="K63" s="8">
        <v>5</v>
      </c>
      <c r="L63" s="16">
        <f t="shared" si="12"/>
        <v>0.83333333333333337</v>
      </c>
    </row>
    <row r="64" spans="1:12" ht="38.25" x14ac:dyDescent="0.25">
      <c r="A64" s="17"/>
      <c r="B64" s="12" t="s">
        <v>47</v>
      </c>
      <c r="C64" s="7" t="s">
        <v>20</v>
      </c>
      <c r="D64" s="8">
        <v>3</v>
      </c>
      <c r="E64" s="8">
        <v>2</v>
      </c>
      <c r="F64" s="9">
        <f t="shared" si="6"/>
        <v>0.66666666666666663</v>
      </c>
      <c r="G64" s="8">
        <v>1</v>
      </c>
      <c r="H64" s="9">
        <f t="shared" si="10"/>
        <v>0.5</v>
      </c>
      <c r="I64" s="8">
        <v>0</v>
      </c>
      <c r="J64" s="9">
        <f t="shared" si="11"/>
        <v>0</v>
      </c>
      <c r="K64" s="8">
        <v>2</v>
      </c>
      <c r="L64" s="16">
        <f t="shared" si="12"/>
        <v>1</v>
      </c>
    </row>
    <row r="65" spans="1:12" ht="25.5" x14ac:dyDescent="0.25">
      <c r="A65" s="33" t="s">
        <v>48</v>
      </c>
      <c r="B65" s="25" t="s">
        <v>48</v>
      </c>
      <c r="C65" s="26" t="s">
        <v>20</v>
      </c>
      <c r="D65" s="27">
        <v>2</v>
      </c>
      <c r="E65" s="27">
        <v>2</v>
      </c>
      <c r="F65" s="28">
        <f t="shared" si="6"/>
        <v>1</v>
      </c>
      <c r="G65" s="27"/>
      <c r="H65" s="28">
        <f t="shared" si="10"/>
        <v>0</v>
      </c>
      <c r="I65" s="27">
        <v>2</v>
      </c>
      <c r="J65" s="28">
        <f t="shared" si="11"/>
        <v>1</v>
      </c>
      <c r="K65" s="27">
        <v>0</v>
      </c>
      <c r="L65" s="34">
        <f t="shared" si="12"/>
        <v>0</v>
      </c>
    </row>
    <row r="66" spans="1:12" x14ac:dyDescent="0.25">
      <c r="A66" s="17" t="s">
        <v>49</v>
      </c>
      <c r="B66" s="12" t="s">
        <v>50</v>
      </c>
      <c r="C66" s="7" t="s">
        <v>20</v>
      </c>
      <c r="D66" s="8">
        <v>11</v>
      </c>
      <c r="E66" s="8">
        <v>11</v>
      </c>
      <c r="F66" s="9">
        <f t="shared" si="6"/>
        <v>1</v>
      </c>
      <c r="G66" s="8">
        <v>10</v>
      </c>
      <c r="H66" s="9">
        <f t="shared" si="10"/>
        <v>0.90909090909090906</v>
      </c>
      <c r="I66" s="8">
        <v>1</v>
      </c>
      <c r="J66" s="9">
        <f t="shared" si="11"/>
        <v>9.0909090909090912E-2</v>
      </c>
      <c r="K66" s="8">
        <v>10</v>
      </c>
      <c r="L66" s="16">
        <f t="shared" si="12"/>
        <v>0.90909090909090906</v>
      </c>
    </row>
    <row r="67" spans="1:12" s="3" customFormat="1" ht="15" customHeight="1" x14ac:dyDescent="0.25">
      <c r="A67" s="17" t="s">
        <v>14</v>
      </c>
      <c r="B67" s="12" t="s">
        <v>14</v>
      </c>
      <c r="C67" s="7" t="s">
        <v>51</v>
      </c>
      <c r="D67" s="8">
        <v>47</v>
      </c>
      <c r="E67" s="8">
        <v>44</v>
      </c>
      <c r="F67" s="9">
        <f t="shared" si="6"/>
        <v>0.93617021276595747</v>
      </c>
      <c r="G67" s="8">
        <v>42</v>
      </c>
      <c r="H67" s="9">
        <f t="shared" si="10"/>
        <v>0.95454545454545459</v>
      </c>
      <c r="I67" s="8">
        <v>0</v>
      </c>
      <c r="J67" s="9">
        <f t="shared" si="11"/>
        <v>0</v>
      </c>
      <c r="K67" s="8">
        <v>42</v>
      </c>
      <c r="L67" s="16">
        <f t="shared" si="12"/>
        <v>0.95454545454545459</v>
      </c>
    </row>
    <row r="68" spans="1:12" s="3" customFormat="1" ht="22.15" customHeight="1" thickBot="1" x14ac:dyDescent="0.3">
      <c r="A68" s="19"/>
      <c r="B68" s="20" t="s">
        <v>58</v>
      </c>
      <c r="C68" s="21" t="s">
        <v>57</v>
      </c>
      <c r="D68" s="22">
        <v>2</v>
      </c>
      <c r="E68" s="22">
        <v>2</v>
      </c>
      <c r="F68" s="23">
        <f t="shared" si="6"/>
        <v>1</v>
      </c>
      <c r="G68" s="22">
        <v>2</v>
      </c>
      <c r="H68" s="23">
        <f t="shared" si="10"/>
        <v>1</v>
      </c>
      <c r="I68" s="22">
        <v>0</v>
      </c>
      <c r="J68" s="23">
        <f t="shared" si="11"/>
        <v>0</v>
      </c>
      <c r="K68" s="22">
        <v>2</v>
      </c>
      <c r="L68" s="24">
        <f t="shared" si="12"/>
        <v>1</v>
      </c>
    </row>
    <row r="69" spans="1:12" s="3" customFormat="1" ht="22.15" customHeight="1" x14ac:dyDescent="0.25">
      <c r="A69" s="84"/>
      <c r="B69" s="83"/>
      <c r="C69" s="84"/>
      <c r="D69" s="85"/>
      <c r="E69" s="85"/>
      <c r="F69" s="87"/>
      <c r="G69" s="85"/>
      <c r="H69" s="87"/>
      <c r="I69" s="85"/>
      <c r="J69" s="87"/>
      <c r="K69" s="85"/>
      <c r="L69" s="87"/>
    </row>
    <row r="70" spans="1:12" ht="23.65" customHeight="1" x14ac:dyDescent="0.25">
      <c r="A70" s="95" t="s">
        <v>100</v>
      </c>
      <c r="B70" s="96"/>
      <c r="C70" s="96"/>
      <c r="D70" s="96"/>
      <c r="E70" s="96"/>
      <c r="F70" s="96"/>
      <c r="G70" s="96"/>
      <c r="H70" s="96"/>
      <c r="I70" s="96"/>
      <c r="J70" s="96"/>
      <c r="K70" s="96"/>
      <c r="L70" s="96"/>
    </row>
    <row r="71" spans="1:12" ht="113.1" customHeight="1" x14ac:dyDescent="0.25">
      <c r="A71" s="92"/>
      <c r="B71" s="92"/>
      <c r="C71" s="92"/>
      <c r="D71" s="93" t="s">
        <v>79</v>
      </c>
      <c r="E71" s="93" t="s">
        <v>84</v>
      </c>
      <c r="F71" s="93" t="s">
        <v>80</v>
      </c>
      <c r="G71" s="93" t="s">
        <v>85</v>
      </c>
      <c r="H71" s="94" t="s">
        <v>86</v>
      </c>
      <c r="I71" s="93" t="s">
        <v>87</v>
      </c>
      <c r="J71" s="93" t="s">
        <v>59</v>
      </c>
      <c r="K71" s="93" t="s">
        <v>95</v>
      </c>
      <c r="L71" s="94" t="s">
        <v>96</v>
      </c>
    </row>
    <row r="72" spans="1:12" x14ac:dyDescent="0.25">
      <c r="A72" s="36" t="s">
        <v>2</v>
      </c>
      <c r="B72" s="35" t="s">
        <v>0</v>
      </c>
      <c r="C72" s="35" t="s">
        <v>1</v>
      </c>
      <c r="D72" s="73"/>
      <c r="E72" s="73"/>
      <c r="F72" s="73"/>
      <c r="G72" s="73"/>
      <c r="H72" s="73"/>
      <c r="I72" s="73"/>
      <c r="J72" s="73"/>
      <c r="K72" s="73"/>
      <c r="L72" s="74"/>
    </row>
    <row r="73" spans="1:12" ht="19.149999999999999" customHeight="1" x14ac:dyDescent="0.25">
      <c r="A73" s="70" t="s">
        <v>17</v>
      </c>
      <c r="B73" s="71"/>
      <c r="C73" s="71"/>
      <c r="D73" s="71"/>
      <c r="E73" s="71"/>
      <c r="F73" s="71"/>
      <c r="G73" s="71"/>
      <c r="H73" s="71"/>
      <c r="I73" s="71"/>
      <c r="J73" s="71"/>
      <c r="K73" s="71"/>
      <c r="L73" s="72"/>
    </row>
    <row r="74" spans="1:12" ht="28.5" customHeight="1" x14ac:dyDescent="0.25">
      <c r="A74" s="18"/>
      <c r="B74" s="7" t="s">
        <v>15</v>
      </c>
      <c r="C74" s="7"/>
      <c r="D74" s="8">
        <v>30</v>
      </c>
      <c r="E74" s="8">
        <v>8</v>
      </c>
      <c r="F74" s="9">
        <f>(E74/D74)</f>
        <v>0.26666666666666666</v>
      </c>
      <c r="G74" s="8">
        <v>8</v>
      </c>
      <c r="H74" s="9">
        <f>(G74/E74)</f>
        <v>1</v>
      </c>
      <c r="I74" s="8">
        <v>0</v>
      </c>
      <c r="J74" s="9">
        <f>(I74/E74)</f>
        <v>0</v>
      </c>
      <c r="K74" s="8">
        <v>0</v>
      </c>
      <c r="L74" s="16">
        <f>(K74/E74)</f>
        <v>0</v>
      </c>
    </row>
    <row r="75" spans="1:12" ht="25.15" customHeight="1" x14ac:dyDescent="0.25">
      <c r="A75" s="18"/>
      <c r="B75" s="75" t="s">
        <v>16</v>
      </c>
      <c r="C75" s="76"/>
      <c r="D75" s="8">
        <v>5</v>
      </c>
      <c r="E75" s="8">
        <v>1</v>
      </c>
      <c r="F75" s="9">
        <f>(E75/D75)</f>
        <v>0.2</v>
      </c>
      <c r="G75" s="8">
        <v>1</v>
      </c>
      <c r="H75" s="9">
        <f>(G75/E75)</f>
        <v>1</v>
      </c>
      <c r="I75" s="8">
        <v>0</v>
      </c>
      <c r="J75" s="9">
        <f>(I75/E75)</f>
        <v>0</v>
      </c>
      <c r="K75" s="8">
        <v>0</v>
      </c>
      <c r="L75" s="16">
        <f>(K75/E75)</f>
        <v>0</v>
      </c>
    </row>
    <row r="76" spans="1:12" ht="24.4" customHeight="1" x14ac:dyDescent="0.25">
      <c r="A76" s="80" t="s">
        <v>78</v>
      </c>
      <c r="B76" s="81"/>
      <c r="C76" s="81"/>
      <c r="D76" s="37">
        <f>SUM(D6:D75)</f>
        <v>409</v>
      </c>
      <c r="E76" s="37">
        <f>SUM(E6:E75)</f>
        <v>252</v>
      </c>
      <c r="F76" s="38">
        <f>(E76/D76)</f>
        <v>0.61613691931540338</v>
      </c>
      <c r="G76" s="37">
        <f>SUM(G6:G75)</f>
        <v>197</v>
      </c>
      <c r="H76" s="38">
        <f>SUM(G76/E76)</f>
        <v>0.78174603174603174</v>
      </c>
      <c r="I76" s="37">
        <f>SUM(I6:I75)</f>
        <v>32</v>
      </c>
      <c r="J76" s="38">
        <f>SUM(I76/E76)</f>
        <v>0.12698412698412698</v>
      </c>
      <c r="K76" s="37">
        <f>SUM(K6:K75)</f>
        <v>137</v>
      </c>
      <c r="L76" s="39">
        <f>SUM(K76/E76)</f>
        <v>0.54365079365079361</v>
      </c>
    </row>
    <row r="77" spans="1:12" ht="21.6" customHeight="1" x14ac:dyDescent="0.25">
      <c r="A77" s="77" t="s">
        <v>82</v>
      </c>
      <c r="B77" s="78"/>
      <c r="C77" s="78"/>
      <c r="D77" s="78"/>
      <c r="E77" s="78"/>
      <c r="F77" s="78"/>
      <c r="G77" s="78"/>
      <c r="H77" s="78"/>
      <c r="I77" s="78"/>
      <c r="J77" s="78"/>
      <c r="K77" s="78"/>
      <c r="L77" s="79"/>
    </row>
    <row r="78" spans="1:12" ht="50.45" customHeight="1" x14ac:dyDescent="0.25">
      <c r="A78" s="46" t="s">
        <v>93</v>
      </c>
      <c r="B78" s="47"/>
      <c r="C78" s="47"/>
      <c r="D78" s="47"/>
      <c r="E78" s="47"/>
      <c r="F78" s="47"/>
      <c r="G78" s="47"/>
      <c r="H78" s="47"/>
      <c r="I78" s="47"/>
      <c r="J78" s="47"/>
      <c r="K78" s="47"/>
      <c r="L78" s="48"/>
    </row>
    <row r="79" spans="1:12" ht="32.450000000000003" customHeight="1" x14ac:dyDescent="0.25">
      <c r="A79" s="46" t="s">
        <v>83</v>
      </c>
      <c r="B79" s="47"/>
      <c r="C79" s="47"/>
      <c r="D79" s="47"/>
      <c r="E79" s="47"/>
      <c r="F79" s="47"/>
      <c r="G79" s="47"/>
      <c r="H79" s="47"/>
      <c r="I79" s="47"/>
      <c r="J79" s="47"/>
      <c r="K79" s="47"/>
      <c r="L79" s="48"/>
    </row>
    <row r="80" spans="1:12" ht="15" customHeight="1" x14ac:dyDescent="0.25">
      <c r="A80" s="49" t="s">
        <v>94</v>
      </c>
      <c r="B80" s="50"/>
      <c r="C80" s="50"/>
      <c r="D80" s="50"/>
      <c r="E80" s="50"/>
      <c r="F80" s="50"/>
      <c r="G80" s="50"/>
      <c r="H80" s="50"/>
      <c r="I80" s="50"/>
      <c r="J80" s="50"/>
      <c r="K80" s="50"/>
      <c r="L80" s="51"/>
    </row>
    <row r="81" spans="1:12" ht="20.100000000000001" customHeight="1" x14ac:dyDescent="0.25">
      <c r="A81" s="52" t="s">
        <v>88</v>
      </c>
      <c r="B81" s="53"/>
      <c r="C81" s="53"/>
      <c r="D81" s="53"/>
      <c r="E81" s="53"/>
      <c r="F81" s="53"/>
      <c r="G81" s="53"/>
      <c r="H81" s="53"/>
      <c r="I81" s="53"/>
      <c r="J81" s="53"/>
      <c r="K81" s="53"/>
      <c r="L81" s="54"/>
    </row>
    <row r="82" spans="1:12" ht="19.5" customHeight="1" x14ac:dyDescent="0.25">
      <c r="A82" s="52" t="s">
        <v>92</v>
      </c>
      <c r="B82" s="53"/>
      <c r="C82" s="53"/>
      <c r="D82" s="53"/>
      <c r="E82" s="53"/>
      <c r="F82" s="53"/>
      <c r="G82" s="53"/>
      <c r="H82" s="53"/>
      <c r="I82" s="53"/>
      <c r="J82" s="53"/>
      <c r="K82" s="53"/>
      <c r="L82" s="54"/>
    </row>
    <row r="83" spans="1:12" ht="33.6" customHeight="1" x14ac:dyDescent="0.25">
      <c r="A83" s="52" t="s">
        <v>89</v>
      </c>
      <c r="B83" s="53"/>
      <c r="C83" s="53"/>
      <c r="D83" s="53"/>
      <c r="E83" s="53"/>
      <c r="F83" s="53"/>
      <c r="G83" s="53"/>
      <c r="H83" s="53"/>
      <c r="I83" s="53"/>
      <c r="J83" s="53"/>
      <c r="K83" s="53"/>
      <c r="L83" s="54"/>
    </row>
    <row r="84" spans="1:12" ht="18.95" customHeight="1" x14ac:dyDescent="0.25">
      <c r="A84" s="52" t="s">
        <v>90</v>
      </c>
      <c r="B84" s="53"/>
      <c r="C84" s="53"/>
      <c r="D84" s="53"/>
      <c r="E84" s="53"/>
      <c r="F84" s="53"/>
      <c r="G84" s="53"/>
      <c r="H84" s="53"/>
      <c r="I84" s="53"/>
      <c r="J84" s="53"/>
      <c r="K84" s="53"/>
      <c r="L84" s="54"/>
    </row>
    <row r="85" spans="1:12" ht="26.1" customHeight="1" thickBot="1" x14ac:dyDescent="0.3">
      <c r="A85" s="43" t="s">
        <v>91</v>
      </c>
      <c r="B85" s="44"/>
      <c r="C85" s="44"/>
      <c r="D85" s="44"/>
      <c r="E85" s="44"/>
      <c r="F85" s="44"/>
      <c r="G85" s="44"/>
      <c r="H85" s="44"/>
      <c r="I85" s="44"/>
      <c r="J85" s="44"/>
      <c r="K85" s="44"/>
      <c r="L85" s="45"/>
    </row>
    <row r="86" spans="1:12" x14ac:dyDescent="0.25">
      <c r="D86" s="1" t="s">
        <v>61</v>
      </c>
      <c r="E86" s="1" t="s">
        <v>61</v>
      </c>
      <c r="F86" s="2" t="s">
        <v>61</v>
      </c>
      <c r="H86" s="2" t="s">
        <v>61</v>
      </c>
      <c r="I86" s="1" t="s">
        <v>61</v>
      </c>
      <c r="J86" s="2" t="s">
        <v>61</v>
      </c>
      <c r="K86" s="1" t="s">
        <v>61</v>
      </c>
      <c r="L86" s="2" t="s">
        <v>61</v>
      </c>
    </row>
    <row r="87" spans="1:12" ht="11.1" customHeight="1" x14ac:dyDescent="0.25">
      <c r="A87" s="65" t="s">
        <v>102</v>
      </c>
      <c r="B87" s="65"/>
      <c r="C87" s="65"/>
      <c r="D87" s="65"/>
      <c r="E87" s="65"/>
      <c r="F87" s="65"/>
      <c r="G87" s="65"/>
      <c r="H87" s="65"/>
      <c r="I87" s="65"/>
      <c r="J87" s="65"/>
      <c r="K87" s="65"/>
      <c r="L87" s="65"/>
    </row>
    <row r="88" spans="1:12" x14ac:dyDescent="0.25">
      <c r="A88" s="42" t="s">
        <v>103</v>
      </c>
      <c r="B88" s="42"/>
      <c r="C88" s="42"/>
      <c r="D88" s="42"/>
      <c r="E88" s="42"/>
      <c r="F88" s="42"/>
      <c r="G88" s="42"/>
      <c r="H88" s="42"/>
      <c r="I88" s="42"/>
      <c r="J88" s="42"/>
      <c r="K88" s="42"/>
      <c r="L88" s="42"/>
    </row>
  </sheetData>
  <mergeCells count="29">
    <mergeCell ref="A1:L1"/>
    <mergeCell ref="A70:L70"/>
    <mergeCell ref="A52:L52"/>
    <mergeCell ref="D3:L3"/>
    <mergeCell ref="A4:L4"/>
    <mergeCell ref="A24:L24"/>
    <mergeCell ref="A2:C2"/>
    <mergeCell ref="A25:C25"/>
    <mergeCell ref="D26:L26"/>
    <mergeCell ref="D51:L51"/>
    <mergeCell ref="A27:L27"/>
    <mergeCell ref="A49:L49"/>
    <mergeCell ref="A50:C50"/>
    <mergeCell ref="A87:L87"/>
    <mergeCell ref="A78:L78"/>
    <mergeCell ref="A73:L73"/>
    <mergeCell ref="A71:C71"/>
    <mergeCell ref="D72:L72"/>
    <mergeCell ref="B75:C75"/>
    <mergeCell ref="A77:L77"/>
    <mergeCell ref="A76:C76"/>
    <mergeCell ref="A88:L88"/>
    <mergeCell ref="A85:L85"/>
    <mergeCell ref="A79:L79"/>
    <mergeCell ref="A80:L80"/>
    <mergeCell ref="A81:L81"/>
    <mergeCell ref="A82:L82"/>
    <mergeCell ref="A83:L83"/>
    <mergeCell ref="A84:L84"/>
  </mergeCells>
  <printOptions horizontalCentered="1"/>
  <pageMargins left="0.5" right="0.5" top="0.5" bottom="0.5" header="0.3" footer="0.3"/>
  <pageSetup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Jerri Arnold Cook</dc:creator>
  <cp:lastModifiedBy>Jerri Arnold Cook</cp:lastModifiedBy>
  <cp:lastPrinted>2023-05-08T16:43:26Z</cp:lastPrinted>
  <dcterms:created xsi:type="dcterms:W3CDTF">2023-02-01T14:48:55Z</dcterms:created>
  <dcterms:modified xsi:type="dcterms:W3CDTF">2023-05-08T16:45:00Z</dcterms:modified>
</cp:coreProperties>
</file>